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C:\Users\70232\Downloads\"/>
    </mc:Choice>
  </mc:AlternateContent>
  <xr:revisionPtr revIDLastSave="0" documentId="13_ncr:1_{F79E29AE-9AF0-4D98-94A0-5A5D93D85B7C}" xr6:coauthVersionLast="47" xr6:coauthVersionMax="47" xr10:uidLastSave="{00000000-0000-0000-0000-000000000000}"/>
  <bookViews>
    <workbookView xWindow="0" yWindow="1560" windowWidth="28800" windowHeight="13230" xr2:uid="{00000000-000D-0000-FFFF-FFFF00000000}"/>
  </bookViews>
  <sheets>
    <sheet name="総括表" sheetId="10" r:id="rId1"/>
    <sheet name="普通会計の状況" sheetId="11" r:id="rId2"/>
    <sheet name="各会計、関係団体の財政状況及び健全化判断比率" sheetId="12" r:id="rId3"/>
    <sheet name="財政比較分析表 "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E43" i="10"/>
  <c r="AM43" i="10"/>
  <c r="U43" i="10"/>
  <c r="E43" i="10"/>
  <c r="C43" i="10"/>
  <c r="DG42" i="10"/>
  <c r="CQ42" i="10"/>
  <c r="CO42" i="10"/>
  <c r="BY42" i="10"/>
  <c r="BE42" i="10"/>
  <c r="AM42" i="10"/>
  <c r="U42" i="10"/>
  <c r="E42" i="10"/>
  <c r="C42" i="10"/>
  <c r="DG41" i="10"/>
  <c r="CQ41" i="10"/>
  <c r="CO41" i="10"/>
  <c r="BY41" i="10"/>
  <c r="BE41" i="10"/>
  <c r="AM41" i="10"/>
  <c r="U41" i="10"/>
  <c r="E41" i="10"/>
  <c r="C41" i="10"/>
  <c r="DG40" i="10"/>
  <c r="CQ40" i="10"/>
  <c r="CO40" i="10"/>
  <c r="BY40" i="10"/>
  <c r="BE40" i="10"/>
  <c r="AM40" i="10"/>
  <c r="U40" i="10"/>
  <c r="E40" i="10"/>
  <c r="C40" i="10"/>
  <c r="DG39" i="10"/>
  <c r="CQ39" i="10"/>
  <c r="CO39" i="10"/>
  <c r="BY39" i="10"/>
  <c r="BE39" i="10"/>
  <c r="AM39" i="10"/>
  <c r="U39" i="10"/>
  <c r="E39" i="10"/>
  <c r="C39" i="10"/>
  <c r="DG38" i="10"/>
  <c r="CQ38" i="10"/>
  <c r="CO38" i="10"/>
  <c r="BY38" i="10"/>
  <c r="BE38" i="10"/>
  <c r="AM38" i="10"/>
  <c r="U38" i="10"/>
  <c r="E38" i="10"/>
  <c r="C38" i="10"/>
  <c r="DG37" i="10"/>
  <c r="CQ37" i="10"/>
  <c r="CO37" i="10"/>
  <c r="BY37" i="10"/>
  <c r="BE37" i="10"/>
  <c r="AM37" i="10"/>
  <c r="U37" i="10"/>
  <c r="E37" i="10"/>
  <c r="C37" i="10"/>
  <c r="DG36" i="10"/>
  <c r="CQ36" i="10"/>
  <c r="CO36" i="10"/>
  <c r="BY36" i="10"/>
  <c r="BE36" i="10"/>
  <c r="AM36" i="10"/>
  <c r="W36" i="10"/>
  <c r="U36" i="10" s="1"/>
  <c r="E36" i="10"/>
  <c r="C36" i="10"/>
  <c r="DG35" i="10"/>
  <c r="CQ35" i="10"/>
  <c r="CO35" i="10" s="1"/>
  <c r="BY35" i="10"/>
  <c r="BE35" i="10"/>
  <c r="AM35" i="10"/>
  <c r="W35" i="10"/>
  <c r="E35" i="10"/>
  <c r="C35" i="10"/>
  <c r="DG34" i="10"/>
  <c r="CQ34" i="10"/>
  <c r="CO34" i="10" s="1"/>
  <c r="BY34" i="10"/>
  <c r="BG34" i="10"/>
  <c r="AM34" i="10"/>
  <c r="W34" i="10"/>
  <c r="U34" i="10" s="1"/>
  <c r="U35" i="10" s="1"/>
  <c r="E34" i="10"/>
  <c r="C34" i="10" s="1"/>
  <c r="BE34" i="10" l="1"/>
  <c r="BW34" i="10" s="1"/>
  <c r="BW35" i="10" s="1"/>
  <c r="BW36" i="10" s="1"/>
  <c r="BW37" i="10" s="1"/>
  <c r="BW38" i="10" s="1"/>
  <c r="BW39" i="10" s="1"/>
  <c r="BW40" i="10" s="1"/>
  <c r="BW41" i="10" s="1"/>
  <c r="BW42" i="10" s="1"/>
  <c r="BW43" i="10" s="1"/>
</calcChain>
</file>

<file path=xl/sharedStrings.xml><?xml version="1.0" encoding="utf-8"?>
<sst xmlns="http://schemas.openxmlformats.org/spreadsheetml/2006/main" count="1114" uniqueCount="557">
  <si>
    <t>組合等が起こした地方債の元利償還金に対する負担金等</t>
  </si>
  <si>
    <t>一時借入金の利子</t>
    <rPh sb="0" eb="2">
      <t>イチジ</t>
    </rPh>
    <rPh sb="2" eb="5">
      <t>カリイレキン</t>
    </rPh>
    <rPh sb="6" eb="8">
      <t>リシ</t>
    </rPh>
    <phoneticPr fontId="35"/>
  </si>
  <si>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</si>
  <si>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</si>
  <si>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</si>
  <si>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</si>
  <si>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</si>
  <si>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</si>
  <si>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</si>
  <si>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実質収支額</t>
    <rPh sb="0" eb="2">
      <t>ジッシツ</t>
    </rPh>
    <rPh sb="2" eb="4">
      <t>シュウシ</t>
    </rPh>
    <rPh sb="4" eb="5">
      <t>ガク</t>
    </rPh>
    <phoneticPr fontId="6"/>
  </si>
  <si>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</si>
  <si>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6"/>
  </si>
  <si>
    <t>前年度末減債基金残高(D)</t>
  </si>
  <si>
    <t>会計</t>
    <rPh sb="0" eb="2">
      <t>カイケイ</t>
    </rPh>
    <phoneticPr fontId="6"/>
  </si>
  <si>
    <t>令和2年国調(人)</t>
    <rPh sb="3" eb="4">
      <t>ネン</t>
    </rPh>
    <rPh sb="4" eb="5">
      <t>コク</t>
    </rPh>
    <rPh sb="5" eb="6">
      <t>チョウ</t>
    </rPh>
    <phoneticPr fontId="6"/>
  </si>
  <si>
    <t>実質単年度収支</t>
    <rPh sb="0" eb="2">
      <t>ジッシツ</t>
    </rPh>
    <rPh sb="2" eb="5">
      <t>タンネンド</t>
    </rPh>
    <rPh sb="5" eb="7">
      <t>シュウシ</t>
    </rPh>
    <phoneticPr fontId="6"/>
  </si>
  <si>
    <t>年度</t>
    <rPh sb="0" eb="2">
      <t>ネンド</t>
    </rPh>
    <phoneticPr fontId="6"/>
  </si>
  <si>
    <t>組合等負担等見込額</t>
  </si>
  <si>
    <t>※令和5年度中に市町村合併した団体で、合併前の団体ごとの決算に基づく連結実質赤字比率を算出していない団体については、グラフを表記しない。</t>
    <rPh sb="1" eb="3">
      <t>レイワ</t>
    </rPh>
    <phoneticPr fontId="6"/>
  </si>
  <si>
    <t>経常収支比率</t>
    <rPh sb="0" eb="2">
      <t>ケイジョウ</t>
    </rPh>
    <rPh sb="2" eb="4">
      <t>シュウシ</t>
    </rPh>
    <rPh sb="4" eb="6">
      <t>ヒリツ</t>
    </rPh>
    <phoneticPr fontId="36"/>
  </si>
  <si>
    <t>人口</t>
    <rPh sb="0" eb="2">
      <t>ジンコウ</t>
    </rPh>
    <phoneticPr fontId="6"/>
  </si>
  <si>
    <t>手数料</t>
  </si>
  <si>
    <t>（百万円）</t>
    <rPh sb="1" eb="2">
      <t>ヒャク</t>
    </rPh>
    <rPh sb="2" eb="4">
      <t>マンエン</t>
    </rPh>
    <phoneticPr fontId="6"/>
  </si>
  <si>
    <t>実質収支比率等に係る経年分析</t>
  </si>
  <si>
    <t>法非適用企業</t>
  </si>
  <si>
    <t>元利償還金</t>
  </si>
  <si>
    <t>分子の構造</t>
    <rPh sb="0" eb="2">
      <t>ブンシ</t>
    </rPh>
    <rPh sb="3" eb="5">
      <t>コウゾウ</t>
    </rPh>
    <phoneticPr fontId="6"/>
  </si>
  <si>
    <t>元利償還金等(A)</t>
  </si>
  <si>
    <t>介護保険特別会計</t>
  </si>
  <si>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</si>
  <si>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</si>
  <si>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</si>
  <si>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</si>
  <si>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</si>
  <si>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</si>
  <si>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</si>
  <si>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</si>
  <si>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</si>
  <si>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</si>
  <si>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7"/>
  </si>
  <si>
    <t>債務負担行為に基づく支出額</t>
  </si>
  <si>
    <t>対比（差引）</t>
    <rPh sb="0" eb="2">
      <t>タイヒ</t>
    </rPh>
    <rPh sb="3" eb="5">
      <t>サシヒキ</t>
    </rPh>
    <phoneticPr fontId="6"/>
  </si>
  <si>
    <t>基準財政需要額算入見込額</t>
  </si>
  <si>
    <t>利子割交付金</t>
  </si>
  <si>
    <t>田布施町</t>
  </si>
  <si>
    <t>一時借入金の利子</t>
  </si>
  <si>
    <t>下水道事業特別会計</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</si>
  <si>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7"/>
  </si>
  <si>
    <t>算入公債費等(B)</t>
  </si>
  <si>
    <t>算入公債費等</t>
  </si>
  <si>
    <t>(A)－(B)</t>
  </si>
  <si>
    <t>(注釈)</t>
    <rPh sb="1" eb="2">
      <t>チュウ</t>
    </rPh>
    <rPh sb="2" eb="3">
      <t>シャク</t>
    </rPh>
    <phoneticPr fontId="6"/>
  </si>
  <si>
    <t>当該団体
からの
補助金</t>
  </si>
  <si>
    <t>実質公債費比率の分子</t>
  </si>
  <si>
    <t>国有提供交付金(特別区財調交付金)</t>
  </si>
  <si>
    <t>当該団体(円)</t>
  </si>
  <si>
    <t>(一般財源計)</t>
  </si>
  <si>
    <t>※1 令和5年度中に市町村合併した団体で、合併前の団体ごとの決算に基づく実質公債費比率を算出していない団体については、グラフを表記しない。</t>
    <rPh sb="3" eb="5">
      <t>レイワ</t>
    </rPh>
    <phoneticPr fontId="6"/>
  </si>
  <si>
    <t>連結実質赤字額</t>
  </si>
  <si>
    <t>▲特定財源の額</t>
  </si>
  <si>
    <t>　　うち人件費</t>
  </si>
  <si>
    <t>(3ヵ年平均)</t>
    <rPh sb="3" eb="4">
      <t>ネン</t>
    </rPh>
    <rPh sb="4" eb="6">
      <t>ヘイキン</t>
    </rPh>
    <phoneticPr fontId="6"/>
  </si>
  <si>
    <t>※2 減債基金積立不足算定額=(C)×(１－(D)/(E))</t>
  </si>
  <si>
    <t>将来負担比率</t>
    <rPh sb="0" eb="2">
      <t>ショウライ</t>
    </rPh>
    <rPh sb="2" eb="4">
      <t>フタン</t>
    </rPh>
    <rPh sb="4" eb="6">
      <t>ヒリツ</t>
    </rPh>
    <phoneticPr fontId="36"/>
  </si>
  <si>
    <t>減債基金
積立状況等（注）</t>
    <rPh sb="0" eb="2">
      <t>ゲンサイ</t>
    </rPh>
    <rPh sb="2" eb="4">
      <t>キキン</t>
    </rPh>
    <rPh sb="5" eb="7">
      <t>ツミタテ</t>
    </rPh>
    <rPh sb="7" eb="9">
      <t>ジョウキョウ</t>
    </rPh>
    <rPh sb="9" eb="10">
      <t>トウ</t>
    </rPh>
    <rPh sb="10" eb="13">
      <t>チュウ</t>
    </rPh>
    <phoneticPr fontId="6"/>
  </si>
  <si>
    <t>PFI事業に係るもの</t>
    <rPh sb="3" eb="5">
      <t>ジギョウ</t>
    </rPh>
    <rPh sb="6" eb="7">
      <t>カカ</t>
    </rPh>
    <phoneticPr fontId="35"/>
  </si>
  <si>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</si>
  <si>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</si>
  <si>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7"/>
  </si>
  <si>
    <t>一般会計等に係る地方債の現在高</t>
  </si>
  <si>
    <t>人口密度 (人/k㎡)</t>
    <rPh sb="0" eb="2">
      <t>ジンコウ</t>
    </rPh>
    <rPh sb="2" eb="4">
      <t>ミツド</t>
    </rPh>
    <phoneticPr fontId="6"/>
  </si>
  <si>
    <t>※令和5年度中に市町村合併した団体で、合併前の団体ごとの決算に基づく将来負担比率を算出していない団体については、グラフを表記しない。</t>
    <rPh sb="1" eb="3">
      <t>レイワ</t>
    </rPh>
    <phoneticPr fontId="6"/>
  </si>
  <si>
    <t>黒字額</t>
    <rPh sb="0" eb="2">
      <t>クロジ</t>
    </rPh>
    <rPh sb="2" eb="3">
      <t>ガク</t>
    </rPh>
    <phoneticPr fontId="38"/>
  </si>
  <si>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</si>
  <si>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</si>
  <si>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</si>
  <si>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</si>
  <si>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</si>
  <si>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</si>
  <si>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</si>
  <si>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</si>
  <si>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</si>
  <si>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</si>
  <si>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</si>
  <si>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</si>
  <si>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</si>
  <si>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</si>
  <si>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</si>
  <si>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</si>
  <si>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</si>
  <si>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</si>
  <si>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</si>
  <si>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</si>
  <si>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5"/>
  </si>
  <si>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</si>
  <si>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</si>
  <si>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</si>
  <si>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</si>
  <si>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</si>
  <si>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</si>
  <si>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</si>
  <si>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</si>
  <si>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</si>
  <si>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</si>
  <si>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</si>
  <si>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　※地方公共団体が①25%以上出資している法人又は②財政支援を行っている法人を記載している。</t>
  </si>
  <si>
    <t>基金残高合計</t>
    <rPh sb="0" eb="2">
      <t>キキン</t>
    </rPh>
    <rPh sb="2" eb="4">
      <t>ザンダカ</t>
    </rPh>
    <rPh sb="4" eb="6">
      <t>ゴウケイ</t>
    </rPh>
    <phoneticPr fontId="6"/>
  </si>
  <si>
    <t>基準財政需要額</t>
  </si>
  <si>
    <t>組合等名</t>
  </si>
  <si>
    <t>令和2年国調</t>
    <rPh sb="0" eb="2">
      <t>レイワ</t>
    </rPh>
    <rPh sb="3" eb="4">
      <t>ネン</t>
    </rPh>
    <rPh sb="4" eb="5">
      <t>コク</t>
    </rPh>
    <rPh sb="5" eb="6">
      <t>チョウ</t>
    </rPh>
    <phoneticPr fontId="6"/>
  </si>
  <si>
    <t>実質単年度収支</t>
    <rPh sb="0" eb="2">
      <t>ジッシツ</t>
    </rPh>
    <rPh sb="2" eb="5">
      <t>タンネンド</t>
    </rPh>
    <rPh sb="5" eb="7">
      <t>シュウシ</t>
    </rPh>
    <phoneticPr fontId="38"/>
  </si>
  <si>
    <t>赤字額</t>
    <rPh sb="0" eb="2">
      <t>アカジ</t>
    </rPh>
    <rPh sb="2" eb="3">
      <t>ガク</t>
    </rPh>
    <phoneticPr fontId="38"/>
  </si>
  <si>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</si>
  <si>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</si>
  <si>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</si>
  <si>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6"/>
  </si>
  <si>
    <t>算入公債費等</t>
    <rPh sb="0" eb="2">
      <t>サンニュウ</t>
    </rPh>
    <rPh sb="2" eb="6">
      <t>コウサイヒトウ</t>
    </rPh>
    <phoneticPr fontId="38"/>
  </si>
  <si>
    <t>減債基金積立不足算定額</t>
  </si>
  <si>
    <t>実質公債費比率
（(Ａ)－((Ｂ)＋(Ｄ))）／（(Ｃ)－(Ｄ)）×１００</t>
    <rPh sb="0" eb="2">
      <t>ジッシツ</t>
    </rPh>
    <rPh sb="2" eb="4">
      <t>コウサイ</t>
    </rPh>
    <rPh sb="4" eb="5">
      <t>ヒ</t>
    </rPh>
    <rPh sb="5" eb="7">
      <t>ヒリツ</t>
    </rPh>
    <phoneticPr fontId="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</si>
  <si>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</si>
  <si>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</si>
  <si>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</si>
  <si>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</si>
  <si>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令和4年度</t>
    <rPh sb="0" eb="2">
      <t>レイワ</t>
    </rPh>
    <rPh sb="3" eb="5">
      <t>ネンド</t>
    </rPh>
    <phoneticPr fontId="36"/>
  </si>
  <si>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</si>
  <si>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</si>
  <si>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</si>
  <si>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</si>
  <si>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令和4年度</t>
  </si>
  <si>
    <t>基金残高に係る経年分析</t>
  </si>
  <si>
    <t>令和3年度(千円･％)</t>
    <rPh sb="0" eb="2">
      <t>レイワ</t>
    </rPh>
    <rPh sb="4" eb="5">
      <t>ド</t>
    </rPh>
    <rPh sb="6" eb="8">
      <t>センエン</t>
    </rPh>
    <phoneticPr fontId="6"/>
  </si>
  <si>
    <t>財政調整基金</t>
  </si>
  <si>
    <t>減債基金</t>
  </si>
  <si>
    <t>分離課税所得割交付金</t>
  </si>
  <si>
    <t>その他特定目的基金</t>
  </si>
  <si>
    <t>令和4年度　財政状況資料集</t>
  </si>
  <si>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</si>
  <si>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</si>
  <si>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</si>
  <si>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 xml:space="preserve"> R04</t>
  </si>
  <si>
    <t>いわゆる五省協定等に係るもの</t>
    <rPh sb="4" eb="6">
      <t>ゴショウ</t>
    </rPh>
    <rPh sb="6" eb="9">
      <t>キョウテイトウ</t>
    </rPh>
    <rPh sb="10" eb="11">
      <t>カカ</t>
    </rPh>
    <phoneticPr fontId="35"/>
  </si>
  <si>
    <t>山口県</t>
  </si>
  <si>
    <t>地方道路公社に係る将来負担額</t>
    <rPh sb="0" eb="2">
      <t>チホウ</t>
    </rPh>
    <rPh sb="2" eb="4">
      <t>ドウロ</t>
    </rPh>
    <rPh sb="4" eb="6">
      <t>コウシャ</t>
    </rPh>
    <rPh sb="7" eb="8">
      <t>カカ</t>
    </rPh>
    <rPh sb="9" eb="11">
      <t>ショウライ</t>
    </rPh>
    <rPh sb="11" eb="14">
      <t>フタンガク</t>
    </rPh>
    <phoneticPr fontId="35"/>
  </si>
  <si>
    <t>市町村類型</t>
  </si>
  <si>
    <t>Ⅲ－２</t>
  </si>
  <si>
    <t>指定団体等の指定状況</t>
  </si>
  <si>
    <t>歳出総額</t>
  </si>
  <si>
    <t>ゴルフ場利用税交付金</t>
  </si>
  <si>
    <t>寄附金</t>
  </si>
  <si>
    <t>令和4年度(千円)</t>
    <rPh sb="0" eb="2">
      <t>レイワ</t>
    </rPh>
    <rPh sb="3" eb="5">
      <t>ネンド</t>
    </rPh>
    <rPh sb="6" eb="8">
      <t>センエン</t>
    </rPh>
    <phoneticPr fontId="6"/>
  </si>
  <si>
    <t>令和3年度(千円)</t>
    <rPh sb="0" eb="2">
      <t>レイワ</t>
    </rPh>
    <rPh sb="4" eb="5">
      <t>ド</t>
    </rPh>
    <rPh sb="6" eb="8">
      <t>センエン</t>
    </rPh>
    <phoneticPr fontId="6"/>
  </si>
  <si>
    <t>準元利償還金</t>
    <rPh sb="0" eb="1">
      <t>ジュン</t>
    </rPh>
    <rPh sb="1" eb="3">
      <t>ガンリ</t>
    </rPh>
    <rPh sb="3" eb="6">
      <t>ショウカンキン</t>
    </rPh>
    <phoneticPr fontId="35"/>
  </si>
  <si>
    <t>実質収支比率</t>
    <rPh sb="0" eb="2">
      <t>ジッシツ</t>
    </rPh>
    <rPh sb="2" eb="4">
      <t>シュウシ</t>
    </rPh>
    <rPh sb="4" eb="6">
      <t>ヒリツ</t>
    </rPh>
    <phoneticPr fontId="6"/>
  </si>
  <si>
    <t>令和4年度(千円･％)</t>
    <rPh sb="0" eb="2">
      <t>レイワ</t>
    </rPh>
    <rPh sb="3" eb="5">
      <t>ネンド</t>
    </rPh>
    <rPh sb="6" eb="8">
      <t>センエン</t>
    </rPh>
    <phoneticPr fontId="6"/>
  </si>
  <si>
    <t>歳入総額</t>
  </si>
  <si>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</si>
  <si>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</si>
  <si>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</si>
  <si>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</si>
  <si>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</si>
  <si>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</si>
  <si>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地方交付税種地</t>
    <rPh sb="0" eb="2">
      <t>チホウ</t>
    </rPh>
    <rPh sb="2" eb="5">
      <t>コウフゼイ</t>
    </rPh>
    <rPh sb="5" eb="6">
      <t>シュ</t>
    </rPh>
    <rPh sb="6" eb="7">
      <t>チ</t>
    </rPh>
    <phoneticPr fontId="6"/>
  </si>
  <si>
    <t>2-2</t>
  </si>
  <si>
    <t>地方公社・第三セクター等一覧</t>
    <rPh sb="0" eb="2">
      <t>チホウ</t>
    </rPh>
    <rPh sb="2" eb="4">
      <t>コウシャ</t>
    </rPh>
    <rPh sb="5" eb="6">
      <t>ダイ</t>
    </rPh>
    <rPh sb="6" eb="7">
      <t>３</t>
    </rPh>
    <rPh sb="11" eb="12">
      <t>トウ</t>
    </rPh>
    <rPh sb="12" eb="14">
      <t>イチラン</t>
    </rPh>
    <phoneticPr fontId="6"/>
  </si>
  <si>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</si>
  <si>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</si>
  <si>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</si>
  <si>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</si>
  <si>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</si>
  <si>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</si>
  <si>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</si>
  <si>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</si>
  <si>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</si>
  <si>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</si>
  <si>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</si>
  <si>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</si>
  <si>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</si>
  <si>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歳入</t>
    <rPh sb="0" eb="2">
      <t>サイニュウ</t>
    </rPh>
    <phoneticPr fontId="35"/>
  </si>
  <si>
    <r>
      <t>産業構造</t>
    </r>
    <r>
      <rPr>
        <sz val="9"/>
        <color indexed="8"/>
        <rFont val="ＭＳ ゴシック"/>
        <family val="3"/>
        <charset val="128"/>
      </rPr>
      <t xml:space="preserve"> (※5)</t>
    </r>
    <rPh sb="0" eb="2">
      <t>サンギョウ</t>
    </rPh>
    <rPh sb="2" eb="4">
      <t>コウゾウ</t>
    </rPh>
    <phoneticPr fontId="6"/>
  </si>
  <si>
    <t>中部</t>
    <rPh sb="0" eb="2">
      <t>チュウブ</t>
    </rPh>
    <phoneticPr fontId="6"/>
  </si>
  <si>
    <t>職員数
(人)</t>
    <rPh sb="0" eb="3">
      <t>ショクインスウ</t>
    </rPh>
    <phoneticPr fontId="6"/>
  </si>
  <si>
    <t>一部事務組合等</t>
    <rPh sb="0" eb="2">
      <t>イチブ</t>
    </rPh>
    <rPh sb="2" eb="4">
      <t>ジム</t>
    </rPh>
    <rPh sb="4" eb="6">
      <t>クミアイ</t>
    </rPh>
    <rPh sb="6" eb="7">
      <t>トウ</t>
    </rPh>
    <phoneticPr fontId="6"/>
  </si>
  <si>
    <t>平成27年国調(人)</t>
    <rPh sb="4" eb="5">
      <t>ネン</t>
    </rPh>
    <rPh sb="5" eb="6">
      <t>コク</t>
    </rPh>
    <rPh sb="6" eb="7">
      <t>チョウ</t>
    </rPh>
    <phoneticPr fontId="6"/>
  </si>
  <si>
    <t>過疎</t>
    <rPh sb="0" eb="2">
      <t>カソ</t>
    </rPh>
    <phoneticPr fontId="6"/>
  </si>
  <si>
    <t>一般会計等の一覧</t>
  </si>
  <si>
    <t>-5.4</t>
  </si>
  <si>
    <t>積立金</t>
  </si>
  <si>
    <t>▲ 1.67</t>
  </si>
  <si>
    <t>健全化判断比率</t>
  </si>
  <si>
    <t>　　　法人均等割</t>
  </si>
  <si>
    <t>※8：職員の状況については、令和4年度地方公務員給与実態調査に基づいている。</t>
  </si>
  <si>
    <t>歳出合計</t>
  </si>
  <si>
    <r>
      <t xml:space="preserve">増減率 </t>
    </r>
    <r>
      <rPr>
        <sz val="9"/>
        <color indexed="8"/>
        <rFont val="ＭＳ ゴシック"/>
        <family val="3"/>
        <charset val="128"/>
      </rPr>
      <t xml:space="preserve"> (％)</t>
    </r>
    <rPh sb="0" eb="2">
      <t>ゾウゲン</t>
    </rPh>
    <rPh sb="2" eb="3">
      <t>リツ</t>
    </rPh>
    <phoneticPr fontId="6"/>
  </si>
  <si>
    <t>山口県市町総合事務組合（消防団員補償等特別会計）</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</si>
  <si>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</si>
  <si>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</si>
  <si>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</si>
  <si>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</si>
  <si>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</si>
  <si>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</si>
  <si>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</si>
  <si>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</si>
  <si>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令05.01.01(人)</t>
    <rPh sb="0" eb="1">
      <t>レイ</t>
    </rPh>
    <phoneticPr fontId="6"/>
  </si>
  <si>
    <t xml:space="preserve">組合等負担等見込額 </t>
    <rPh sb="0" eb="2">
      <t>クミアイ</t>
    </rPh>
    <rPh sb="2" eb="3">
      <t>トウ</t>
    </rPh>
    <rPh sb="3" eb="5">
      <t>フタン</t>
    </rPh>
    <rPh sb="5" eb="6">
      <t>トウ</t>
    </rPh>
    <rPh sb="6" eb="9">
      <t>ミコミガク</t>
    </rPh>
    <phoneticPr fontId="35"/>
  </si>
  <si>
    <t>平成27年国調</t>
    <rPh sb="4" eb="5">
      <t>ネン</t>
    </rPh>
    <rPh sb="5" eb="6">
      <t>コク</t>
    </rPh>
    <rPh sb="6" eb="7">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</si>
  <si>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</si>
  <si>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</si>
  <si>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</si>
  <si>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</si>
  <si>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</si>
  <si>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family val="3"/>
        <charset val="128"/>
      </rPr>
      <t>4)</t>
    </r>
  </si>
  <si>
    <t>うち日本人(人)</t>
  </si>
  <si>
    <t>第1次</t>
    <rPh sb="0" eb="1">
      <t>ダイ</t>
    </rPh>
    <rPh sb="2" eb="3">
      <t>ジ</t>
    </rPh>
    <phoneticPr fontId="6"/>
  </si>
  <si>
    <t xml:space="preserve">充当可能基金 </t>
    <rPh sb="0" eb="2">
      <t>ジュウトウ</t>
    </rPh>
    <rPh sb="2" eb="4">
      <t>カノウ</t>
    </rPh>
    <rPh sb="4" eb="6">
      <t>キキン</t>
    </rPh>
    <phoneticPr fontId="35"/>
  </si>
  <si>
    <t>指数表選定</t>
    <rPh sb="0" eb="2">
      <t>シスウ</t>
    </rPh>
    <rPh sb="2" eb="3">
      <t>ヒョウ</t>
    </rPh>
    <rPh sb="3" eb="5">
      <t>センテイ</t>
    </rPh>
    <phoneticPr fontId="6"/>
  </si>
  <si>
    <t>参考</t>
    <rPh sb="0" eb="2">
      <t>サンコウ</t>
    </rPh>
    <phoneticPr fontId="6"/>
  </si>
  <si>
    <t>○</t>
  </si>
  <si>
    <t>　　軽自動車税</t>
  </si>
  <si>
    <t>実質単年度収支</t>
  </si>
  <si>
    <t>　実質公債費比率</t>
    <rPh sb="1" eb="3">
      <t>ジッシツ</t>
    </rPh>
    <rPh sb="3" eb="6">
      <t>コウサイヒ</t>
    </rPh>
    <rPh sb="6" eb="8">
      <t>ヒリツ</t>
    </rPh>
    <phoneticPr fontId="6"/>
  </si>
  <si>
    <t>令04.01.01(人)</t>
  </si>
  <si>
    <t>　扶助費</t>
  </si>
  <si>
    <t>　うち、健全化法施行規則附則第三条に係る負担見込額</t>
  </si>
  <si>
    <t>　将来負担比率</t>
    <rPh sb="1" eb="3">
      <t>ショウライ</t>
    </rPh>
    <rPh sb="3" eb="5">
      <t>フタン</t>
    </rPh>
    <rPh sb="5" eb="7">
      <t>ヒリツ</t>
    </rPh>
    <phoneticPr fontId="6"/>
  </si>
  <si>
    <t>後期高齢者医療特別会計</t>
  </si>
  <si>
    <t>基準財政収入額</t>
  </si>
  <si>
    <t>労働費</t>
  </si>
  <si>
    <t>増減率  (％)</t>
    <rPh sb="0" eb="2">
      <t>ゾウゲン</t>
    </rPh>
    <rPh sb="2" eb="3">
      <t>リツ</t>
    </rPh>
    <phoneticPr fontId="6"/>
  </si>
  <si>
    <t>-1.3</t>
  </si>
  <si>
    <t>現年</t>
    <rPh sb="0" eb="1">
      <t>ゲン</t>
    </rPh>
    <rPh sb="1" eb="2">
      <t>ネン</t>
    </rPh>
    <phoneticPr fontId="6"/>
  </si>
  <si>
    <t>標準税収入額等</t>
  </si>
  <si>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</si>
  <si>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39"/>
  </si>
  <si>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</si>
  <si>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</si>
  <si>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</si>
  <si>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</si>
  <si>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</si>
  <si>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職員の状況 (※8)</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</si>
  <si>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</si>
  <si>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</si>
  <si>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</si>
  <si>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</si>
  <si>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</si>
  <si>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</si>
  <si>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</si>
  <si>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</si>
  <si>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</si>
  <si>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</si>
  <si>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　うち公的資金</t>
    <rPh sb="3" eb="5">
      <t>コウテキ</t>
    </rPh>
    <phoneticPr fontId="6"/>
  </si>
  <si>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</si>
  <si>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</si>
  <si>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</si>
  <si>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目的税</t>
  </si>
  <si>
    <t>地方債現在高（臨時財政対策債除き）</t>
  </si>
  <si>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</si>
  <si>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</si>
  <si>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</si>
  <si>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</si>
  <si>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</si>
  <si>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</si>
  <si>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</si>
  <si>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t>
  </si>
  <si>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</si>
  <si>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</si>
  <si>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</si>
  <si>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</si>
  <si>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</si>
  <si>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</si>
  <si>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</si>
  <si>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</si>
  <si>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</si>
  <si>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9"/>
  </si>
  <si>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</si>
  <si>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</si>
  <si>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</si>
  <si>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</si>
  <si>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</si>
  <si>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</si>
  <si>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</si>
  <si>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</si>
  <si>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</si>
  <si>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</si>
  <si>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</si>
  <si>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会計名</t>
  </si>
  <si>
    <t>　前年度繰上充用金</t>
  </si>
  <si>
    <t>項番</t>
    <rPh sb="0" eb="2">
      <t>コウバン</t>
    </rPh>
    <phoneticPr fontId="6"/>
  </si>
  <si>
    <t>団体名</t>
    <rPh sb="0" eb="2">
      <t>ダンタイ</t>
    </rPh>
    <phoneticPr fontId="6"/>
  </si>
  <si>
    <t>（注釈）</t>
    <rPh sb="1" eb="3">
      <t>チュウシャク</t>
    </rPh>
    <phoneticPr fontId="6"/>
  </si>
  <si>
    <t>決算額</t>
  </si>
  <si>
    <t>市町村民税</t>
    <rPh sb="0" eb="3">
      <t>シチョウソン</t>
    </rPh>
    <rPh sb="3" eb="4">
      <t>ミン</t>
    </rPh>
    <rPh sb="4" eb="5">
      <t>ゼイ</t>
    </rPh>
    <phoneticPr fontId="6"/>
  </si>
  <si>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</si>
  <si>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</si>
  <si>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</si>
  <si>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</si>
  <si>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</si>
  <si>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</si>
  <si>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</si>
  <si>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</si>
  <si>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</si>
  <si>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</si>
  <si>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</si>
  <si>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41"/>
  </si>
  <si>
    <t>山口県田布施町</t>
  </si>
  <si>
    <t>　うち補助</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</si>
  <si>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</si>
  <si>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</si>
  <si>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法非適用企業</t>
    <rPh sb="1" eb="2">
      <t>ヒ</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</si>
  <si>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</si>
  <si>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</si>
  <si>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</si>
  <si>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6"/>
  </si>
  <si>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</si>
  <si>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</si>
  <si>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</si>
  <si>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</si>
  <si>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</si>
  <si>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</si>
  <si>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</si>
  <si>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</si>
  <si>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目的別歳出の状況（単位 千円・％）</t>
  </si>
  <si>
    <t xml:space="preserve"> R03</t>
  </si>
  <si>
    <t>普通税</t>
    <rPh sb="0" eb="2">
      <t>フツウ</t>
    </rPh>
    <rPh sb="2" eb="3">
      <t>ゼイ</t>
    </rPh>
    <phoneticPr fontId="42"/>
  </si>
  <si>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</si>
  <si>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</si>
  <si>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</si>
  <si>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</si>
  <si>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</si>
  <si>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</si>
  <si>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</si>
  <si>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</si>
  <si>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</si>
  <si>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</si>
  <si>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</si>
  <si>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</si>
  <si>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2"/>
  </si>
  <si>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</si>
  <si>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42"/>
  </si>
  <si>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</si>
  <si>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</si>
  <si>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</si>
  <si>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</si>
  <si>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</si>
  <si>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</si>
  <si>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</si>
  <si>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</si>
  <si>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</si>
  <si>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</si>
  <si>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</si>
  <si>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</si>
  <si>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</si>
  <si>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　　　うち純固定資産税</t>
  </si>
  <si>
    <t>土木費</t>
  </si>
  <si>
    <t>公債費に準ずる債務負担行為に係るもの</t>
  </si>
  <si>
    <t>自動車取得税交付金</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</si>
  <si>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</si>
  <si>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</si>
  <si>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</si>
  <si>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</si>
  <si>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</si>
  <si>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</si>
  <si>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</si>
  <si>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</si>
  <si>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</si>
  <si>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8"/>
  </si>
  <si>
    <t>諸支出金</t>
    <rPh sb="3" eb="4">
      <t>キン</t>
    </rPh>
    <phoneticPr fontId="39"/>
  </si>
  <si>
    <t>　個人住民税減収補塡特例交付金</t>
  </si>
  <si>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</si>
  <si>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</si>
  <si>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</si>
  <si>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</si>
  <si>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</si>
  <si>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</si>
  <si>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</si>
  <si>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</si>
  <si>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</si>
  <si>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構成比</t>
  </si>
  <si>
    <t>公営企業会計等</t>
    <rPh sb="0" eb="2">
      <t>コウエイ</t>
    </rPh>
    <rPh sb="2" eb="4">
      <t>キギョウ</t>
    </rPh>
    <rPh sb="4" eb="6">
      <t>カイケイ</t>
    </rPh>
    <rPh sb="6" eb="7">
      <t>トウ</t>
    </rPh>
    <phoneticPr fontId="6"/>
  </si>
  <si>
    <t>経常経費充当一般財源等</t>
  </si>
  <si>
    <t>　震災復興特別交付税</t>
  </si>
  <si>
    <t>　　水利地益税等</t>
  </si>
  <si>
    <t>義務的経費計</t>
    <rPh sb="0" eb="3">
      <t>ギムテキ</t>
    </rPh>
    <rPh sb="3" eb="5">
      <t>ケイヒ</t>
    </rPh>
    <rPh sb="5" eb="6">
      <t>ケイ</t>
    </rPh>
    <phoneticPr fontId="6"/>
  </si>
  <si>
    <t>　公債費</t>
  </si>
  <si>
    <t>増減率(%)(B)</t>
    <rPh sb="0" eb="3">
      <t>ゾウゲンリツ</t>
    </rPh>
    <phoneticPr fontId="6"/>
  </si>
  <si>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</si>
  <si>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</si>
  <si>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6"/>
  </si>
  <si>
    <t>旧法による税</t>
  </si>
  <si>
    <t>合計</t>
  </si>
  <si>
    <t>他会計等
からの
繰入金</t>
  </si>
  <si>
    <t>令和4年度</t>
    <rPh sb="0" eb="2">
      <t>レイワ</t>
    </rPh>
    <rPh sb="3" eb="5">
      <t>ネンド</t>
    </rPh>
    <phoneticPr fontId="6"/>
  </si>
  <si>
    <t>令和3年度</t>
    <rPh sb="0" eb="2">
      <t>レイワ</t>
    </rPh>
    <rPh sb="4" eb="5">
      <t>ド</t>
    </rPh>
    <phoneticPr fontId="6"/>
  </si>
  <si>
    <t>公共施設整備基金</t>
  </si>
  <si>
    <t>　うち元金</t>
  </si>
  <si>
    <t>都道府県支出金</t>
  </si>
  <si>
    <t>国営土地改良事業に係るもの</t>
    <rPh sb="0" eb="2">
      <t>コクエイ</t>
    </rPh>
    <rPh sb="2" eb="4">
      <t>トチ</t>
    </rPh>
    <rPh sb="4" eb="6">
      <t>カイリョウ</t>
    </rPh>
    <rPh sb="6" eb="8">
      <t>ジギョウ</t>
    </rPh>
    <rPh sb="9" eb="10">
      <t>カカ</t>
    </rPh>
    <phoneticPr fontId="35"/>
  </si>
  <si>
    <t>一時借入金利子</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</si>
  <si>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</si>
  <si>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</si>
  <si>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</si>
  <si>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</si>
  <si>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</si>
  <si>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繰入金</t>
  </si>
  <si>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</si>
  <si>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</si>
  <si>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</si>
  <si>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</si>
  <si>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実質収支</t>
    <rPh sb="0" eb="2">
      <t>ジッシツ</t>
    </rPh>
    <rPh sb="2" eb="4">
      <t>シュウシ</t>
    </rPh>
    <phoneticPr fontId="6"/>
  </si>
  <si>
    <t>下水道</t>
  </si>
  <si>
    <t>財政再生基準</t>
  </si>
  <si>
    <t>実質公債費比率</t>
  </si>
  <si>
    <t>再差引収支</t>
    <rPh sb="0" eb="1">
      <t>サイ</t>
    </rPh>
    <rPh sb="1" eb="3">
      <t>サシヒキ</t>
    </rPh>
    <rPh sb="3" eb="5">
      <t>シュウシ</t>
    </rPh>
    <phoneticPr fontId="6"/>
  </si>
  <si>
    <t>地方債</t>
  </si>
  <si>
    <t>山口県市町総合事務組合（一般会計）</t>
  </si>
  <si>
    <t>加入世帯数(世帯)</t>
  </si>
  <si>
    <t>　繰出金</t>
  </si>
  <si>
    <t>　うち減収補塡債(特例分)</t>
    <rPh sb="4" eb="5">
      <t>シュウ</t>
    </rPh>
    <rPh sb="9" eb="10">
      <t>トク</t>
    </rPh>
    <rPh sb="10" eb="11">
      <t>レイ</t>
    </rPh>
    <rPh sb="11" eb="12">
      <t>ブン</t>
    </rPh>
    <phoneticPr fontId="38"/>
  </si>
  <si>
    <t>交通</t>
  </si>
  <si>
    <t>対比（％）</t>
    <rPh sb="0" eb="2">
      <t>タイヒ</t>
    </rPh>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</si>
  <si>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</si>
  <si>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</si>
  <si>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</si>
  <si>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　積立金</t>
  </si>
  <si>
    <t>　うち臨時財政対策債</t>
  </si>
  <si>
    <t>歳入合計</t>
  </si>
  <si>
    <t>工業用水道</t>
  </si>
  <si>
    <t>被保険者
1人当り</t>
  </si>
  <si>
    <t>保険税(料)収入額</t>
  </si>
  <si>
    <t>国民健康保険</t>
  </si>
  <si>
    <t>その他</t>
  </si>
  <si>
    <t>保険給付費</t>
  </si>
  <si>
    <t>普通建設事業費</t>
  </si>
  <si>
    <t>令和2年度</t>
    <rPh sb="0" eb="2">
      <t>レイワ</t>
    </rPh>
    <rPh sb="3" eb="5">
      <t>ネンド</t>
    </rPh>
    <phoneticPr fontId="6"/>
  </si>
  <si>
    <t>　うち単独</t>
  </si>
  <si>
    <t>実質公債費比率</t>
    <rPh sb="0" eb="2">
      <t>ジッシツ</t>
    </rPh>
    <rPh sb="2" eb="5">
      <t>コウサイヒ</t>
    </rPh>
    <rPh sb="5" eb="7">
      <t>ヒリツ</t>
    </rPh>
    <phoneticPr fontId="36"/>
  </si>
  <si>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</si>
  <si>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</si>
  <si>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</si>
  <si>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</si>
  <si>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</si>
  <si>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歳出</t>
  </si>
  <si>
    <t>形式収支</t>
  </si>
  <si>
    <t>他会計等
からの
繰入金</t>
    <rPh sb="9" eb="11">
      <t>クリイレ</t>
    </rPh>
    <rPh sb="11" eb="12">
      <t>キン</t>
    </rPh>
    <phoneticPr fontId="35"/>
  </si>
  <si>
    <t>地方債
現在高</t>
  </si>
  <si>
    <t>人口１人当たり決算額</t>
    <rPh sb="0" eb="2">
      <t>ジンコウ</t>
    </rPh>
    <rPh sb="2" eb="4">
      <t>ヒトリ</t>
    </rPh>
    <rPh sb="4" eb="5">
      <t>ア</t>
    </rPh>
    <rPh sb="7" eb="10">
      <t>ケッサンガク</t>
    </rPh>
    <phoneticPr fontId="6"/>
  </si>
  <si>
    <t>備考</t>
    <rPh sb="0" eb="2">
      <t>ビコウ</t>
    </rPh>
    <phoneticPr fontId="6"/>
  </si>
  <si>
    <t>新型コロナ助け合い基金</t>
  </si>
  <si>
    <t>地方公社・第三セクター等名</t>
    <rPh sb="12" eb="13">
      <t>メイ</t>
    </rPh>
    <phoneticPr fontId="6"/>
  </si>
  <si>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</si>
  <si>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</si>
  <si>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5"/>
  </si>
  <si>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</si>
  <si>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</si>
  <si>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</si>
  <si>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</si>
  <si>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</si>
  <si>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</si>
  <si>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</si>
  <si>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</si>
  <si>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</si>
  <si>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</si>
  <si>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国民健康保険特別会計</t>
  </si>
  <si>
    <t>連結実質赤字額</t>
    <rPh sb="0" eb="2">
      <t>レンケツ</t>
    </rPh>
    <rPh sb="2" eb="4">
      <t>ジッシツ</t>
    </rPh>
    <rPh sb="4" eb="7">
      <t>アカジガク</t>
    </rPh>
    <phoneticPr fontId="6"/>
  </si>
  <si>
    <t>左のうち
一般会計等
負担見込額</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</si>
  <si>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</si>
  <si>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</si>
  <si>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</si>
  <si>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5"/>
  </si>
  <si>
    <t>令和3年度</t>
    <rPh sb="0" eb="2">
      <t>レイワ</t>
    </rPh>
    <rPh sb="3" eb="5">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</si>
  <si>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</si>
  <si>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</si>
  <si>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 xml:space="preserve">債務負担行為に基づく支出予定額 </t>
    <rPh sb="0" eb="2">
      <t>サイム</t>
    </rPh>
    <rPh sb="2" eb="4">
      <t>フタン</t>
    </rPh>
    <rPh sb="4" eb="6">
      <t>コウイ</t>
    </rPh>
    <rPh sb="7" eb="8">
      <t>モト</t>
    </rPh>
    <rPh sb="10" eb="12">
      <t>シシュツ</t>
    </rPh>
    <rPh sb="12" eb="15">
      <t>ヨテイガク</t>
    </rPh>
    <phoneticPr fontId="35"/>
  </si>
  <si>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</si>
  <si>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</si>
  <si>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</si>
  <si>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</si>
  <si>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</si>
  <si>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 xml:space="preserve">退職手当負担見込額 </t>
    <rPh sb="0" eb="2">
      <t>タイショク</t>
    </rPh>
    <rPh sb="2" eb="4">
      <t>テアテ</t>
    </rPh>
    <rPh sb="4" eb="6">
      <t>フタン</t>
    </rPh>
    <rPh sb="6" eb="9">
      <t>ミコミガク</t>
    </rPh>
    <phoneticPr fontId="35"/>
  </si>
  <si>
    <t>地方公務員等共済組合に係るもの</t>
    <rPh sb="0" eb="2">
      <t>チホウ</t>
    </rPh>
    <rPh sb="2" eb="5">
      <t>コウムイン</t>
    </rPh>
    <rPh sb="5" eb="6">
      <t>トウ</t>
    </rPh>
    <rPh sb="6" eb="8">
      <t>キョウサイ</t>
    </rPh>
    <rPh sb="8" eb="10">
      <t>クミアイ</t>
    </rPh>
    <rPh sb="11" eb="12">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</si>
  <si>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</si>
  <si>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</si>
  <si>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</si>
  <si>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</si>
  <si>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5"/>
  </si>
  <si>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</si>
  <si>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5"/>
  </si>
  <si>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</si>
  <si>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</si>
  <si>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</si>
  <si>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</si>
  <si>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</si>
  <si>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</si>
  <si>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6"/>
  </si>
  <si>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</si>
  <si>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</si>
  <si>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</si>
  <si>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</si>
  <si>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</si>
  <si>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</si>
  <si>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</si>
  <si>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</si>
  <si>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</si>
  <si>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</si>
  <si>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</si>
  <si>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</si>
  <si>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</si>
  <si>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</si>
  <si>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3"/>
  </si>
  <si>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</si>
  <si>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</si>
  <si>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4"/>
  </si>
  <si>
    <t>満期一括償還地方債の一年当たりの元金償還金に相当するもの
（年度割相当額）</t>
  </si>
  <si>
    <t>類似団体内平均値</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</si>
  <si>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</si>
  <si>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</si>
  <si>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</si>
  <si>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</si>
  <si>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</si>
  <si>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</si>
  <si>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</si>
  <si>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</si>
  <si>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</si>
  <si>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</si>
  <si>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</si>
  <si>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H30</t>
  </si>
  <si>
    <t>R01</t>
  </si>
  <si>
    <t>R02</t>
  </si>
  <si>
    <t>R03</t>
  </si>
  <si>
    <t>R04</t>
  </si>
  <si>
    <t>▲ 0.74</t>
  </si>
  <si>
    <t>その他会計（赤字）</t>
  </si>
  <si>
    <t>（百万円）</t>
  </si>
  <si>
    <t>周東環境衛生組合（一般会計）</t>
  </si>
  <si>
    <t>熊南総合事務組合（一般会計）</t>
  </si>
  <si>
    <t>熊南総合事務組合（馬島・佐合島航路事業特別会計）</t>
  </si>
  <si>
    <t>光地区消防組合（一般会計）</t>
  </si>
  <si>
    <t>山口県市町総合事務組合（退職手当特別会計）</t>
  </si>
  <si>
    <t>山口県後期高齢者医療広域連合（一般会計）</t>
  </si>
  <si>
    <t>山口県市町総合事務組合（非常勤職員公務災害補償特別会計）</t>
  </si>
  <si>
    <t>山口県市町総合事務組合（山口県市町公平委員会特別会計）</t>
  </si>
  <si>
    <t>山口県市町総合事務組合（交通災害共済特別会計）</t>
  </si>
  <si>
    <t>山口県市町総合事務組合（山口県自治会館管理特別会計）</t>
  </si>
  <si>
    <t>山口県後期高齢者医療広域連合（後期高齢者医療特別会計）</t>
  </si>
  <si>
    <t>法適用企業</t>
    <rPh sb="0" eb="3">
      <t>ホウテキヨウ</t>
    </rPh>
    <rPh sb="3" eb="5">
      <t>キギョウ</t>
    </rPh>
    <phoneticPr fontId="6"/>
  </si>
  <si>
    <t>法適用企業</t>
  </si>
  <si>
    <t>国営農地再編整備事業負担金支払基金</t>
  </si>
  <si>
    <t>地域福祉基金</t>
  </si>
  <si>
    <t>森林環境基金</t>
  </si>
  <si>
    <t>田布施・平生水道企業団（水道事業会計）</t>
  </si>
  <si>
    <t>柳井地域広域水道企業団（水道用水供給事業会計）</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</si>
  <si>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</si>
  <si>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</si>
  <si>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地方債の新規発行の抑制等をしてきた結果、将来負担比率は低下している。また、有形固定資産減価償却率は同水準で推移している。
　今後も、公共施設等総合管理計画に基づき、資産総量の適正化及び長寿命化対策を実施する。</t>
  </si>
  <si>
    <t>当該団体値</t>
    <rPh sb="0" eb="2">
      <t>トウガイ</t>
    </rPh>
    <rPh sb="2" eb="4">
      <t>ダンタイ</t>
    </rPh>
    <rPh sb="4" eb="5">
      <t>アタイ</t>
    </rPh>
    <phoneticPr fontId="6"/>
  </si>
  <si>
    <t>将来負担比率</t>
  </si>
  <si>
    <t>有形固定資産減価償却率</t>
  </si>
  <si>
    <t>　将来負担比率、実質公債費比率ともに類似団体平均よりも高い水準にあるが、地方債の新規発行の抑制等をしてきた結果、将来負担比率、実質公債費比率ともに年々改善し、類似団体平均に近づきつつある。
　令和４年度は公営住宅建設事業債の償還完了により元利償還金が減少したが、償還に充当される特定財源も減少したため実質公債費比率は前年度並みとなった。</t>
    <rPh sb="96" eb="98">
      <t>レイワ</t>
    </rPh>
    <rPh sb="99" eb="101">
      <t>ネンド</t>
    </rPh>
    <rPh sb="102" eb="104">
      <t>コウエイ</t>
    </rPh>
    <rPh sb="104" eb="106">
      <t>ジュウタク</t>
    </rPh>
    <rPh sb="106" eb="108">
      <t>ケンセツ</t>
    </rPh>
    <rPh sb="108" eb="110">
      <t>ジギョウ</t>
    </rPh>
    <rPh sb="110" eb="111">
      <t>サイ</t>
    </rPh>
    <rPh sb="112" eb="114">
      <t>ショウカン</t>
    </rPh>
    <rPh sb="114" eb="116">
      <t>カンリョウ</t>
    </rPh>
    <rPh sb="119" eb="121">
      <t>ガンリ</t>
    </rPh>
    <rPh sb="121" eb="124">
      <t>ショウカンキン</t>
    </rPh>
    <rPh sb="125" eb="127">
      <t>ゲンショウ</t>
    </rPh>
    <rPh sb="131" eb="133">
      <t>ショウカン</t>
    </rPh>
    <rPh sb="134" eb="136">
      <t>ジュウトウ</t>
    </rPh>
    <rPh sb="139" eb="141">
      <t>トクテイ</t>
    </rPh>
    <rPh sb="141" eb="143">
      <t>ザイゲン</t>
    </rPh>
    <rPh sb="144" eb="146">
      <t>ゲンショウ</t>
    </rPh>
    <rPh sb="150" eb="152">
      <t>ジッシツ</t>
    </rPh>
    <rPh sb="152" eb="155">
      <t>コウサイヒ</t>
    </rPh>
    <rPh sb="155" eb="156">
      <t>ヒ</t>
    </rPh>
    <rPh sb="156" eb="157">
      <t>リツ</t>
    </rPh>
    <rPh sb="158" eb="160">
      <t>ゼンネン</t>
    </rPh>
    <rPh sb="160" eb="161">
      <t>ド</t>
    </rPh>
    <rPh sb="161" eb="162">
      <t>ナ</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</si>
</sst>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0_);[Red]\(#,##0.0\)"/>
    <numFmt numFmtId="183" formatCode="#,##0;&quot;▲ &quot;#,##0"/>
    <numFmt numFmtId="184" formatCode="#,##0;&quot;△ &quot;#,##0"/>
    <numFmt numFmtId="185" formatCode="#,##0_ "/>
    <numFmt numFmtId="186" formatCode="0.00;&quot;▲ &quot;0.00"/>
    <numFmt numFmtId="187" formatCode="0.00_ "/>
    <numFmt numFmtId="188" formatCode="0.0;&quot;▲ &quot;0.0"/>
    <numFmt numFmtId="189" formatCode="0.0_ "/>
    <numFmt numFmtId="190" formatCode="0_ "/>
    <numFmt numFmtId="191" formatCode="@&quot; &quot;"/>
  </numFmts>
  <fonts count="46"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11"/>
      <name val="ＭＳ Ｐゴシック"/>
      <family val="3"/>
    </font>
    <font>
      <sz val="6"/>
      <name val="ＭＳ ゴシック"/>
      <family val="3"/>
    </font>
    <font>
      <b/>
      <sz val="13"/>
      <color indexed="56"/>
      <name val="ＭＳ ゴシック"/>
      <family val="3"/>
    </font>
    <font>
      <b/>
      <sz val="9"/>
      <color indexed="9"/>
      <name val="ＭＳ ゴシック"/>
      <family val="3"/>
    </font>
    <font>
      <sz val="9"/>
      <name val="ＭＳ ゴシック"/>
      <family val="3"/>
    </font>
    <font>
      <sz val="11"/>
      <color indexed="8"/>
      <name val="ＭＳ ゴシック"/>
      <family val="3"/>
    </font>
    <font>
      <sz val="11"/>
      <name val="ＭＳ ゴシック"/>
      <family val="3"/>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2">
    <xf numFmtId="0" fontId="0" fillId="0" borderId="0">
      <alignment vertical="center"/>
    </xf>
    <xf numFmtId="0" fontId="1" fillId="0" borderId="0"/>
    <xf numFmtId="0" fontId="1" fillId="0" borderId="0">
      <alignment vertical="center"/>
    </xf>
    <xf numFmtId="0" fontId="2" fillId="0" borderId="0">
      <alignment vertical="center"/>
    </xf>
    <xf numFmtId="0" fontId="1" fillId="0" borderId="0"/>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14">
    <xf numFmtId="0" fontId="0" fillId="0" borderId="0" xfId="0">
      <alignment vertical="center"/>
    </xf>
    <xf numFmtId="0" fontId="2" fillId="0" borderId="0" xfId="10" applyFont="1">
      <alignment vertical="center"/>
    </xf>
    <xf numFmtId="49" fontId="2" fillId="0" borderId="0" xfId="10" applyNumberFormat="1" applyFont="1">
      <alignment vertical="center"/>
    </xf>
    <xf numFmtId="0" fontId="8" fillId="0" borderId="0" xfId="10" applyFont="1">
      <alignment vertical="center"/>
    </xf>
    <xf numFmtId="0" fontId="2" fillId="0" borderId="8" xfId="10" applyFont="1" applyBorder="1">
      <alignment vertical="center"/>
    </xf>
    <xf numFmtId="49" fontId="2" fillId="0" borderId="8" xfId="10" applyNumberFormat="1" applyFont="1" applyBorder="1">
      <alignment vertical="center"/>
    </xf>
    <xf numFmtId="0" fontId="2" fillId="0" borderId="9" xfId="10" applyFont="1" applyBorder="1">
      <alignment vertical="center"/>
    </xf>
    <xf numFmtId="0" fontId="2" fillId="0" borderId="0" xfId="10" applyFont="1" applyAlignment="1">
      <alignment horizontal="center" vertical="center" wrapText="1"/>
    </xf>
    <xf numFmtId="49" fontId="2" fillId="0" borderId="0" xfId="10" applyNumberFormat="1" applyFont="1" applyAlignment="1">
      <alignment horizontal="center" vertical="center"/>
    </xf>
    <xf numFmtId="0" fontId="2" fillId="0" borderId="20" xfId="10" applyFont="1" applyBorder="1">
      <alignment vertical="center"/>
    </xf>
    <xf numFmtId="0" fontId="9" fillId="0" borderId="0" xfId="10" applyFont="1">
      <alignment vertical="center"/>
    </xf>
    <xf numFmtId="0" fontId="2" fillId="0" borderId="30" xfId="10" applyFont="1" applyBorder="1" applyAlignment="1">
      <alignment horizontal="center" vertical="center"/>
    </xf>
    <xf numFmtId="0" fontId="2" fillId="0" borderId="0" xfId="10" applyFont="1" applyAlignment="1">
      <alignment horizontal="center" vertical="center"/>
    </xf>
    <xf numFmtId="0" fontId="2" fillId="0" borderId="23" xfId="10" applyFont="1" applyBorder="1" applyAlignment="1">
      <alignment horizontal="center" vertical="center"/>
    </xf>
    <xf numFmtId="0" fontId="11" fillId="0" borderId="26" xfId="11" applyFont="1" applyBorder="1">
      <alignment vertical="center"/>
    </xf>
    <xf numFmtId="0" fontId="11" fillId="0" borderId="28" xfId="11" applyFont="1" applyBorder="1" applyAlignment="1">
      <alignment horizontal="center" vertical="center"/>
    </xf>
    <xf numFmtId="0" fontId="2" fillId="0" borderId="42" xfId="10" applyFont="1" applyBorder="1" applyAlignment="1">
      <alignment horizontal="center" vertical="center"/>
    </xf>
    <xf numFmtId="0" fontId="2" fillId="0" borderId="8" xfId="10" applyFont="1" applyBorder="1" applyAlignment="1">
      <alignment horizontal="center" vertical="center"/>
    </xf>
    <xf numFmtId="0" fontId="2" fillId="0" borderId="9" xfId="10" applyFont="1" applyBorder="1" applyAlignment="1">
      <alignment horizontal="center" vertical="center"/>
    </xf>
    <xf numFmtId="0" fontId="2" fillId="0" borderId="58" xfId="10" applyFont="1" applyBorder="1" applyAlignment="1">
      <alignment horizontal="center" vertical="center"/>
    </xf>
    <xf numFmtId="0" fontId="2" fillId="0" borderId="34" xfId="10" applyFont="1" applyBorder="1" applyAlignment="1">
      <alignment horizontal="center" vertical="center" wrapText="1"/>
    </xf>
    <xf numFmtId="0" fontId="2" fillId="0" borderId="8" xfId="10" applyFont="1" applyBorder="1" applyAlignment="1">
      <alignment horizontal="left" vertical="center"/>
    </xf>
    <xf numFmtId="0" fontId="2" fillId="0" borderId="7" xfId="10" applyFont="1" applyBorder="1" applyAlignment="1">
      <alignment horizontal="left" vertical="center"/>
    </xf>
    <xf numFmtId="0" fontId="2" fillId="0" borderId="19" xfId="10" applyFont="1" applyBorder="1" applyAlignment="1">
      <alignment horizontal="left" vertical="center"/>
    </xf>
    <xf numFmtId="0" fontId="10" fillId="0" borderId="20" xfId="10" applyFont="1" applyBorder="1" applyAlignment="1">
      <alignment vertical="center" wrapText="1"/>
    </xf>
    <xf numFmtId="0" fontId="2" fillId="0" borderId="53" xfId="10" applyFont="1" applyBorder="1" applyAlignment="1">
      <alignment horizontal="left" vertical="center"/>
    </xf>
    <xf numFmtId="0" fontId="10" fillId="0" borderId="60" xfId="10" applyFont="1" applyBorder="1" applyAlignment="1">
      <alignment vertical="center" wrapText="1"/>
    </xf>
    <xf numFmtId="190" fontId="2" fillId="0" borderId="7" xfId="10" applyNumberFormat="1" applyFont="1" applyBorder="1" applyAlignment="1">
      <alignment horizontal="right" vertical="center" shrinkToFit="1"/>
    </xf>
    <xf numFmtId="190" fontId="2" fillId="0" borderId="7" xfId="10" applyNumberFormat="1" applyFont="1" applyBorder="1" applyAlignment="1">
      <alignment vertical="center" shrinkToFit="1"/>
    </xf>
    <xf numFmtId="189" fontId="2" fillId="0" borderId="9" xfId="10" applyNumberFormat="1" applyFont="1" applyBorder="1">
      <alignment vertical="center"/>
    </xf>
    <xf numFmtId="190" fontId="2" fillId="0" borderId="19" xfId="10" applyNumberFormat="1" applyFont="1" applyBorder="1" applyAlignment="1">
      <alignment horizontal="right" vertical="center" shrinkToFit="1"/>
    </xf>
    <xf numFmtId="190" fontId="2" fillId="0" borderId="19" xfId="10" applyNumberFormat="1" applyFont="1" applyBorder="1" applyAlignment="1">
      <alignment vertical="center" shrinkToFit="1"/>
    </xf>
    <xf numFmtId="189" fontId="2" fillId="0" borderId="20" xfId="10" applyNumberFormat="1" applyFont="1" applyBorder="1">
      <alignment vertical="center"/>
    </xf>
    <xf numFmtId="190" fontId="2" fillId="0" borderId="53" xfId="10" applyNumberFormat="1" applyFont="1" applyBorder="1" applyAlignment="1">
      <alignment horizontal="right" vertical="center" shrinkToFit="1"/>
    </xf>
    <xf numFmtId="190" fontId="2" fillId="0" borderId="53" xfId="10" applyNumberFormat="1" applyFont="1" applyBorder="1" applyAlignment="1">
      <alignment vertical="center" shrinkToFit="1"/>
    </xf>
    <xf numFmtId="189" fontId="2" fillId="0" borderId="60" xfId="10" applyNumberFormat="1" applyFont="1" applyBorder="1">
      <alignment vertical="center"/>
    </xf>
    <xf numFmtId="0" fontId="2" fillId="0" borderId="58" xfId="10" applyFont="1" applyBorder="1">
      <alignment vertical="center"/>
    </xf>
    <xf numFmtId="0" fontId="2" fillId="0" borderId="60" xfId="10" applyFont="1" applyBorder="1">
      <alignment vertical="center"/>
    </xf>
    <xf numFmtId="0" fontId="2" fillId="0" borderId="0" xfId="5" applyFont="1" applyAlignment="1">
      <alignment vertical="center" shrinkToFit="1"/>
    </xf>
    <xf numFmtId="49" fontId="13" fillId="0" borderId="0" xfId="5" applyNumberFormat="1" applyFont="1">
      <alignment vertical="center"/>
    </xf>
    <xf numFmtId="0" fontId="14" fillId="0" borderId="0" xfId="5" applyFont="1">
      <alignment vertical="center"/>
    </xf>
    <xf numFmtId="0" fontId="11" fillId="0" borderId="0" xfId="5" applyFont="1">
      <alignment vertical="center"/>
    </xf>
    <xf numFmtId="0" fontId="2" fillId="0" borderId="23" xfId="5" applyFont="1" applyBorder="1">
      <alignment vertical="center"/>
    </xf>
    <xf numFmtId="0" fontId="2" fillId="0" borderId="34" xfId="5" applyFont="1" applyBorder="1">
      <alignment vertical="center"/>
    </xf>
    <xf numFmtId="0" fontId="15" fillId="0" borderId="34" xfId="5" applyFont="1" applyBorder="1" applyAlignment="1">
      <alignment horizontal="center" vertical="center"/>
    </xf>
    <xf numFmtId="0" fontId="15" fillId="0" borderId="34" xfId="5" applyFont="1" applyBorder="1">
      <alignment vertical="center"/>
    </xf>
    <xf numFmtId="0" fontId="3" fillId="0" borderId="0" xfId="17">
      <alignment vertical="center"/>
    </xf>
    <xf numFmtId="0" fontId="16" fillId="0" borderId="0" xfId="17" applyFont="1">
      <alignment vertical="center"/>
    </xf>
    <xf numFmtId="0" fontId="3" fillId="3" borderId="0" xfId="17" applyFill="1">
      <alignment vertical="center"/>
    </xf>
    <xf numFmtId="49" fontId="2" fillId="3" borderId="0" xfId="13" applyNumberFormat="1" applyFont="1" applyFill="1">
      <alignment vertical="center"/>
    </xf>
    <xf numFmtId="0" fontId="2" fillId="3" borderId="0" xfId="13" applyFont="1" applyFill="1">
      <alignment vertical="center"/>
    </xf>
    <xf numFmtId="0" fontId="18" fillId="0" borderId="77" xfId="13" applyFont="1" applyBorder="1" applyAlignment="1" applyProtection="1">
      <alignment horizontal="center" vertical="center" shrinkToFit="1"/>
      <protection locked="0"/>
    </xf>
    <xf numFmtId="0" fontId="18" fillId="0" borderId="78" xfId="13" applyFont="1" applyBorder="1" applyAlignment="1" applyProtection="1">
      <alignment horizontal="center" vertical="center" shrinkToFit="1"/>
      <protection locked="0"/>
    </xf>
    <xf numFmtId="0" fontId="18" fillId="5" borderId="79" xfId="13" applyFont="1" applyFill="1" applyBorder="1" applyAlignment="1" applyProtection="1">
      <alignment horizontal="center" vertical="center" shrinkToFit="1"/>
      <protection locked="0"/>
    </xf>
    <xf numFmtId="0" fontId="18" fillId="0" borderId="80" xfId="13" applyFont="1" applyBorder="1" applyAlignment="1" applyProtection="1">
      <alignment horizontal="center" vertical="center" shrinkToFit="1"/>
      <protection locked="0"/>
    </xf>
    <xf numFmtId="0" fontId="12" fillId="3" borderId="0" xfId="13" applyFont="1" applyFill="1">
      <alignment vertical="center"/>
    </xf>
    <xf numFmtId="0" fontId="18" fillId="3" borderId="0" xfId="13" applyFont="1" applyFill="1">
      <alignment vertical="center"/>
    </xf>
    <xf numFmtId="0" fontId="18" fillId="0" borderId="81" xfId="13" applyFont="1" applyBorder="1" applyAlignment="1" applyProtection="1">
      <alignment horizontal="center" vertical="center" shrinkToFit="1"/>
      <protection locked="0"/>
    </xf>
    <xf numFmtId="0" fontId="18" fillId="3" borderId="0" xfId="13" applyFont="1" applyFill="1" applyAlignment="1">
      <alignment horizontal="center" vertical="center" shrinkToFit="1"/>
    </xf>
    <xf numFmtId="0" fontId="18" fillId="3" borderId="20" xfId="13" applyFont="1" applyFill="1" applyBorder="1">
      <alignment vertical="center"/>
    </xf>
    <xf numFmtId="0" fontId="18" fillId="3" borderId="12" xfId="13" applyFont="1" applyFill="1" applyBorder="1">
      <alignment vertical="center"/>
    </xf>
    <xf numFmtId="0" fontId="20" fillId="3" borderId="0" xfId="17" applyFont="1" applyFill="1">
      <alignment vertical="center"/>
    </xf>
    <xf numFmtId="0" fontId="18" fillId="3" borderId="0" xfId="13" applyFont="1" applyFill="1" applyAlignment="1">
      <alignment horizontal="left" vertical="center" shrinkToFit="1"/>
    </xf>
    <xf numFmtId="0" fontId="18" fillId="3" borderId="20" xfId="13" applyFont="1" applyFill="1" applyBorder="1" applyAlignment="1">
      <alignment horizontal="center" vertical="center"/>
    </xf>
    <xf numFmtId="0" fontId="18" fillId="3" borderId="23" xfId="13" applyFont="1" applyFill="1" applyBorder="1">
      <alignment vertical="center"/>
    </xf>
    <xf numFmtId="183" fontId="18" fillId="3" borderId="0" xfId="13" applyNumberFormat="1" applyFont="1" applyFill="1" applyAlignment="1">
      <alignment horizontal="right" vertical="center" shrinkToFit="1"/>
    </xf>
    <xf numFmtId="0" fontId="16" fillId="3" borderId="8" xfId="13" applyFont="1" applyFill="1" applyBorder="1">
      <alignment vertical="center"/>
    </xf>
    <xf numFmtId="0" fontId="16" fillId="3" borderId="0" xfId="13" applyFont="1" applyFill="1">
      <alignment vertical="center"/>
    </xf>
    <xf numFmtId="183" fontId="18" fillId="3" borderId="0" xfId="13" applyNumberFormat="1" applyFont="1" applyFill="1" applyAlignment="1">
      <alignment horizontal="left" vertical="center" shrinkToFit="1"/>
    </xf>
    <xf numFmtId="0" fontId="18" fillId="3" borderId="35" xfId="13" applyFont="1" applyFill="1" applyBorder="1">
      <alignment vertical="center"/>
    </xf>
    <xf numFmtId="0" fontId="16" fillId="3" borderId="0" xfId="13" applyFont="1" applyFill="1" applyAlignment="1">
      <alignment horizontal="center" vertical="center"/>
    </xf>
    <xf numFmtId="0" fontId="18" fillId="0" borderId="152" xfId="12" applyFont="1" applyBorder="1" applyAlignment="1" applyProtection="1">
      <alignment horizontal="center" vertical="center" shrinkToFit="1"/>
      <protection locked="0"/>
    </xf>
    <xf numFmtId="0" fontId="18" fillId="0" borderId="153" xfId="12" applyFont="1" applyBorder="1" applyAlignment="1" applyProtection="1">
      <alignment horizontal="center" vertical="center" shrinkToFit="1"/>
      <protection locked="0"/>
    </xf>
    <xf numFmtId="0" fontId="18" fillId="3" borderId="153" xfId="13" applyFont="1" applyFill="1" applyBorder="1" applyAlignment="1" applyProtection="1">
      <alignment horizontal="center" vertical="center" shrinkToFit="1"/>
      <protection locked="0"/>
    </xf>
    <xf numFmtId="0" fontId="18" fillId="3" borderId="0" xfId="13" applyFont="1" applyFill="1" applyAlignment="1">
      <alignment horizontal="center" vertical="center"/>
    </xf>
    <xf numFmtId="0" fontId="18" fillId="3" borderId="58" xfId="13" applyFont="1" applyFill="1" applyBorder="1">
      <alignment vertical="center"/>
    </xf>
    <xf numFmtId="0" fontId="2" fillId="3" borderId="20" xfId="13" applyFont="1" applyFill="1" applyBorder="1">
      <alignment vertical="center"/>
    </xf>
    <xf numFmtId="0" fontId="1" fillId="3" borderId="0" xfId="4" applyFill="1"/>
    <xf numFmtId="0" fontId="1" fillId="3" borderId="0" xfId="4" applyFill="1" applyProtection="1">
      <protection hidden="1"/>
    </xf>
    <xf numFmtId="0" fontId="3" fillId="0" borderId="14" xfId="21" applyFont="1" applyBorder="1">
      <alignment vertical="center"/>
    </xf>
    <xf numFmtId="0" fontId="3" fillId="0" borderId="42" xfId="21" applyFont="1" applyBorder="1">
      <alignment vertical="center"/>
    </xf>
    <xf numFmtId="185" fontId="15" fillId="0" borderId="0" xfId="21" applyNumberFormat="1" applyFont="1">
      <alignment vertical="center"/>
    </xf>
    <xf numFmtId="0" fontId="18" fillId="0" borderId="30" xfId="21" applyFont="1" applyBorder="1">
      <alignment vertical="center"/>
    </xf>
    <xf numFmtId="185" fontId="15" fillId="0" borderId="42" xfId="21" applyNumberFormat="1" applyFont="1" applyBorder="1">
      <alignment vertical="center"/>
    </xf>
    <xf numFmtId="185" fontId="15" fillId="0" borderId="31" xfId="21" applyNumberFormat="1" applyFont="1" applyBorder="1">
      <alignment vertical="center"/>
    </xf>
    <xf numFmtId="0" fontId="15" fillId="0" borderId="0" xfId="21" applyFont="1">
      <alignment vertical="center"/>
    </xf>
    <xf numFmtId="0" fontId="3" fillId="0" borderId="23" xfId="21" applyFont="1" applyBorder="1">
      <alignment vertical="center"/>
    </xf>
    <xf numFmtId="0" fontId="3" fillId="0" borderId="34" xfId="21" applyFont="1" applyBorder="1">
      <alignment vertical="center"/>
    </xf>
    <xf numFmtId="0" fontId="18" fillId="0" borderId="42" xfId="21" applyFont="1" applyBorder="1">
      <alignment vertical="center"/>
    </xf>
    <xf numFmtId="0" fontId="3" fillId="0" borderId="31" xfId="21" applyFont="1" applyBorder="1">
      <alignment vertical="center"/>
    </xf>
    <xf numFmtId="185" fontId="15" fillId="0" borderId="34" xfId="21" applyNumberFormat="1" applyFont="1" applyBorder="1">
      <alignment vertical="center"/>
    </xf>
    <xf numFmtId="0" fontId="3" fillId="3" borderId="30" xfId="21" applyFont="1" applyFill="1" applyBorder="1">
      <alignment vertical="center"/>
    </xf>
    <xf numFmtId="185" fontId="15" fillId="3" borderId="31" xfId="21" applyNumberFormat="1" applyFont="1" applyFill="1" applyBorder="1">
      <alignment vertical="center"/>
    </xf>
    <xf numFmtId="185" fontId="15" fillId="0" borderId="32" xfId="21" applyNumberFormat="1" applyFont="1" applyBorder="1">
      <alignment vertical="center"/>
    </xf>
    <xf numFmtId="0" fontId="15" fillId="0" borderId="0" xfId="21" applyFont="1" applyAlignment="1"/>
    <xf numFmtId="185" fontId="22" fillId="0" borderId="30" xfId="15" applyNumberFormat="1" applyFont="1" applyBorder="1" applyAlignment="1">
      <alignment vertical="center"/>
    </xf>
    <xf numFmtId="185" fontId="22" fillId="0" borderId="31" xfId="15" applyNumberFormat="1" applyFont="1" applyBorder="1" applyAlignment="1">
      <alignment vertical="center"/>
    </xf>
    <xf numFmtId="185" fontId="22" fillId="0" borderId="31" xfId="15" applyNumberFormat="1" applyFont="1" applyBorder="1" applyAlignment="1">
      <alignment horizontal="center" vertical="center"/>
    </xf>
    <xf numFmtId="0" fontId="3" fillId="3" borderId="23" xfId="21" applyFont="1" applyFill="1" applyBorder="1">
      <alignment vertical="center"/>
    </xf>
    <xf numFmtId="185" fontId="15" fillId="3" borderId="34" xfId="21" applyNumberFormat="1" applyFont="1" applyFill="1" applyBorder="1">
      <alignment vertical="center"/>
    </xf>
    <xf numFmtId="185" fontId="15" fillId="0" borderId="35" xfId="21" applyNumberFormat="1" applyFont="1" applyBorder="1">
      <alignment vertical="center"/>
    </xf>
    <xf numFmtId="185" fontId="22" fillId="0" borderId="16" xfId="15" applyNumberFormat="1" applyFont="1" applyBorder="1" applyAlignment="1">
      <alignment vertical="center"/>
    </xf>
    <xf numFmtId="185" fontId="22" fillId="0" borderId="15" xfId="15" applyNumberFormat="1" applyFont="1" applyBorder="1" applyAlignment="1">
      <alignment vertical="center"/>
    </xf>
    <xf numFmtId="185" fontId="22" fillId="0" borderId="171" xfId="15" applyNumberFormat="1" applyFont="1" applyBorder="1" applyAlignment="1">
      <alignment horizontal="center" vertical="center"/>
    </xf>
    <xf numFmtId="185" fontId="22" fillId="0" borderId="16" xfId="15" applyNumberFormat="1" applyFont="1" applyBorder="1" applyAlignment="1">
      <alignment horizontal="center" vertical="center"/>
    </xf>
    <xf numFmtId="185" fontId="22" fillId="0" borderId="27" xfId="15" applyNumberFormat="1" applyFont="1" applyBorder="1" applyAlignment="1">
      <alignment horizontal="center" vertical="center" wrapText="1"/>
    </xf>
    <xf numFmtId="183" fontId="22" fillId="0" borderId="27" xfId="16" applyNumberFormat="1" applyFont="1" applyBorder="1" applyAlignment="1">
      <alignment horizontal="right" vertical="center" shrinkToFit="1"/>
    </xf>
    <xf numFmtId="183" fontId="22" fillId="0" borderId="172" xfId="16" applyNumberFormat="1" applyFont="1" applyBorder="1" applyAlignment="1">
      <alignment horizontal="right" vertical="center" shrinkToFit="1"/>
    </xf>
    <xf numFmtId="0" fontId="3" fillId="3" borderId="16" xfId="21" applyFont="1" applyFill="1" applyBorder="1">
      <alignment vertical="center"/>
    </xf>
    <xf numFmtId="185" fontId="15" fillId="3" borderId="15" xfId="21" applyNumberFormat="1" applyFont="1" applyFill="1" applyBorder="1">
      <alignment vertical="center"/>
    </xf>
    <xf numFmtId="185" fontId="15" fillId="0" borderId="37" xfId="21" applyNumberFormat="1" applyFont="1" applyBorder="1">
      <alignment vertical="center"/>
    </xf>
    <xf numFmtId="185" fontId="22" fillId="0" borderId="32" xfId="15" applyNumberFormat="1" applyFont="1" applyBorder="1" applyAlignment="1">
      <alignment horizontal="center" vertical="center"/>
    </xf>
    <xf numFmtId="185" fontId="22" fillId="0" borderId="30" xfId="15" applyNumberFormat="1" applyFont="1" applyBorder="1" applyAlignment="1">
      <alignment horizontal="center" vertical="center"/>
    </xf>
    <xf numFmtId="183" fontId="22" fillId="0" borderId="30" xfId="16" applyNumberFormat="1" applyFont="1" applyBorder="1" applyAlignment="1">
      <alignment horizontal="right" vertical="center" shrinkToFit="1"/>
    </xf>
    <xf numFmtId="183" fontId="22" fillId="0" borderId="173" xfId="16" applyNumberFormat="1" applyFont="1" applyBorder="1" applyAlignment="1">
      <alignment horizontal="right" vertical="center" shrinkToFit="1"/>
    </xf>
    <xf numFmtId="183" fontId="15" fillId="3" borderId="26" xfId="20" applyNumberFormat="1" applyFont="1" applyFill="1" applyBorder="1" applyAlignment="1">
      <alignment horizontal="right" vertical="center" shrinkToFit="1"/>
    </xf>
    <xf numFmtId="183" fontId="15" fillId="3" borderId="74" xfId="20" applyNumberFormat="1" applyFont="1" applyFill="1" applyBorder="1" applyAlignment="1">
      <alignment horizontal="right" vertical="center" shrinkToFit="1"/>
    </xf>
    <xf numFmtId="185" fontId="15" fillId="0" borderId="74" xfId="21" applyNumberFormat="1" applyFont="1" applyBorder="1" applyAlignment="1">
      <alignment horizontal="center" vertical="center"/>
    </xf>
    <xf numFmtId="178" fontId="22" fillId="0" borderId="74" xfId="21" applyNumberFormat="1" applyFont="1" applyBorder="1" applyAlignment="1">
      <alignment horizontal="right" vertical="center" shrinkToFit="1"/>
    </xf>
    <xf numFmtId="179" fontId="22" fillId="0" borderId="74" xfId="21" applyNumberFormat="1" applyFont="1" applyBorder="1" applyAlignment="1">
      <alignment horizontal="right" vertical="center" shrinkToFit="1"/>
    </xf>
    <xf numFmtId="183" fontId="15" fillId="0" borderId="74" xfId="21" applyNumberFormat="1" applyFont="1" applyBorder="1" applyAlignment="1">
      <alignment horizontal="right" vertical="center" shrinkToFit="1"/>
    </xf>
    <xf numFmtId="185" fontId="22" fillId="0" borderId="35" xfId="15" applyNumberFormat="1" applyFont="1" applyBorder="1" applyAlignment="1">
      <alignment horizontal="center" vertical="center"/>
    </xf>
    <xf numFmtId="185" fontId="22" fillId="0" borderId="174" xfId="15" applyNumberFormat="1" applyFont="1" applyBorder="1" applyAlignment="1">
      <alignment horizontal="center" vertical="center" wrapText="1"/>
    </xf>
    <xf numFmtId="179" fontId="22" fillId="0" borderId="175" xfId="16" applyNumberFormat="1" applyFont="1" applyBorder="1" applyAlignment="1">
      <alignment horizontal="right" vertical="center" shrinkToFit="1"/>
    </xf>
    <xf numFmtId="179" fontId="22" fillId="0" borderId="171" xfId="16" applyNumberFormat="1" applyFont="1" applyBorder="1" applyAlignment="1">
      <alignment horizontal="right" vertical="center" shrinkToFit="1"/>
    </xf>
    <xf numFmtId="0" fontId="3" fillId="3" borderId="32" xfId="21" applyFont="1" applyFill="1" applyBorder="1">
      <alignment vertical="center"/>
    </xf>
    <xf numFmtId="185" fontId="15" fillId="3" borderId="74" xfId="21" applyNumberFormat="1" applyFont="1" applyFill="1" applyBorder="1" applyAlignment="1">
      <alignment horizontal="center" vertical="center"/>
    </xf>
    <xf numFmtId="185" fontId="15" fillId="0" borderId="176" xfId="21" applyNumberFormat="1" applyFont="1" applyBorder="1" applyAlignment="1">
      <alignment horizontal="center" vertical="center"/>
    </xf>
    <xf numFmtId="178" fontId="22" fillId="0" borderId="176" xfId="21" applyNumberFormat="1" applyFont="1" applyBorder="1" applyAlignment="1">
      <alignment horizontal="right" vertical="center" shrinkToFit="1"/>
    </xf>
    <xf numFmtId="179" fontId="22" fillId="0" borderId="176" xfId="21" applyNumberFormat="1" applyFont="1" applyBorder="1" applyAlignment="1">
      <alignment horizontal="right" vertical="center" shrinkToFit="1"/>
    </xf>
    <xf numFmtId="181" fontId="15" fillId="0" borderId="34" xfId="21" applyNumberFormat="1" applyFont="1" applyBorder="1">
      <alignment vertical="center"/>
    </xf>
    <xf numFmtId="181" fontId="15" fillId="0" borderId="0" xfId="21" applyNumberFormat="1" applyFont="1">
      <alignment vertical="center"/>
    </xf>
    <xf numFmtId="0" fontId="3" fillId="0" borderId="0" xfId="21" applyFont="1" applyAlignment="1"/>
    <xf numFmtId="185" fontId="11" fillId="0" borderId="177" xfId="15" applyNumberFormat="1" applyFont="1" applyBorder="1" applyAlignment="1">
      <alignment horizontal="center" vertical="center"/>
    </xf>
    <xf numFmtId="183" fontId="22" fillId="0" borderId="177" xfId="16" applyNumberFormat="1" applyFont="1" applyBorder="1" applyAlignment="1">
      <alignment horizontal="right" vertical="center" shrinkToFit="1"/>
    </xf>
    <xf numFmtId="183" fontId="22" fillId="0" borderId="178" xfId="16" applyNumberFormat="1" applyFont="1" applyBorder="1" applyAlignment="1">
      <alignment horizontal="right" vertical="center" shrinkToFit="1"/>
    </xf>
    <xf numFmtId="0" fontId="3" fillId="3" borderId="35" xfId="21" applyFont="1" applyFill="1" applyBorder="1">
      <alignment vertical="center"/>
    </xf>
    <xf numFmtId="185" fontId="2" fillId="3" borderId="176" xfId="21" applyNumberFormat="1" applyFont="1" applyFill="1" applyBorder="1" applyAlignment="1">
      <alignment horizontal="center" vertical="center"/>
    </xf>
    <xf numFmtId="183" fontId="15" fillId="3" borderId="31" xfId="20" applyNumberFormat="1" applyFont="1" applyFill="1" applyBorder="1" applyAlignment="1">
      <alignment horizontal="right" vertical="center" shrinkToFit="1"/>
    </xf>
    <xf numFmtId="183" fontId="15" fillId="3" borderId="32" xfId="20" applyNumberFormat="1" applyFont="1" applyFill="1" applyBorder="1" applyAlignment="1">
      <alignment horizontal="right" vertical="center" shrinkToFit="1"/>
    </xf>
    <xf numFmtId="185" fontId="15" fillId="0" borderId="174" xfId="21" applyNumberFormat="1" applyFont="1" applyBorder="1" applyAlignment="1">
      <alignment horizontal="center" vertical="center"/>
    </xf>
    <xf numFmtId="178" fontId="15" fillId="0" borderId="174" xfId="21" applyNumberFormat="1" applyFont="1" applyBorder="1" applyAlignment="1">
      <alignment horizontal="right" vertical="center" shrinkToFit="1"/>
    </xf>
    <xf numFmtId="179" fontId="15" fillId="0" borderId="174" xfId="21" applyNumberFormat="1" applyFont="1" applyBorder="1" applyAlignment="1">
      <alignment horizontal="right" vertical="center" shrinkToFit="1"/>
    </xf>
    <xf numFmtId="183" fontId="15" fillId="3" borderId="176" xfId="21" applyNumberFormat="1" applyFont="1" applyFill="1" applyBorder="1" applyAlignment="1">
      <alignment horizontal="right" vertical="center" shrinkToFit="1"/>
    </xf>
    <xf numFmtId="183" fontId="15" fillId="0" borderId="176" xfId="21" applyNumberFormat="1" applyFont="1" applyBorder="1" applyAlignment="1">
      <alignment horizontal="right" vertical="center" shrinkToFit="1"/>
    </xf>
    <xf numFmtId="181" fontId="15" fillId="0" borderId="23" xfId="21" applyNumberFormat="1" applyFont="1" applyBorder="1">
      <alignment vertical="center"/>
    </xf>
    <xf numFmtId="185" fontId="22" fillId="0" borderId="34" xfId="15" applyNumberFormat="1" applyFont="1" applyBorder="1" applyAlignment="1">
      <alignment horizontal="center" vertical="center" wrapText="1"/>
    </xf>
    <xf numFmtId="179" fontId="22" fillId="0" borderId="179" xfId="16" applyNumberFormat="1" applyFont="1" applyBorder="1" applyAlignment="1">
      <alignment horizontal="right" vertical="center" shrinkToFit="1"/>
    </xf>
    <xf numFmtId="179" fontId="22" fillId="0" borderId="180" xfId="16" applyNumberFormat="1" applyFont="1" applyBorder="1" applyAlignment="1">
      <alignment horizontal="right" vertical="center" shrinkToFit="1"/>
    </xf>
    <xf numFmtId="179" fontId="22" fillId="0" borderId="23" xfId="16" applyNumberFormat="1" applyFont="1" applyBorder="1" applyAlignment="1">
      <alignment horizontal="right" vertical="center" shrinkToFit="1"/>
    </xf>
    <xf numFmtId="0" fontId="3" fillId="3" borderId="37" xfId="21" applyFont="1" applyFill="1" applyBorder="1">
      <alignment vertical="center"/>
    </xf>
    <xf numFmtId="185" fontId="15" fillId="3" borderId="174" xfId="21" applyNumberFormat="1" applyFont="1" applyFill="1" applyBorder="1" applyAlignment="1">
      <alignment horizontal="center" vertical="center"/>
    </xf>
    <xf numFmtId="179" fontId="15" fillId="3" borderId="181" xfId="20" applyNumberFormat="1" applyFont="1" applyFill="1" applyBorder="1" applyAlignment="1">
      <alignment horizontal="right" vertical="center" shrinkToFit="1"/>
    </xf>
    <xf numFmtId="179" fontId="15" fillId="3" borderId="174" xfId="20" applyNumberFormat="1" applyFont="1" applyFill="1" applyBorder="1" applyAlignment="1">
      <alignment horizontal="right" vertical="center" shrinkToFit="1"/>
    </xf>
    <xf numFmtId="185" fontId="15" fillId="0" borderId="0" xfId="21" applyNumberFormat="1" applyFont="1" applyAlignment="1">
      <alignment horizontal="center" vertical="center"/>
    </xf>
    <xf numFmtId="185" fontId="22" fillId="0" borderId="37" xfId="15" applyNumberFormat="1" applyFont="1" applyBorder="1" applyAlignment="1">
      <alignment horizontal="center" vertical="center"/>
    </xf>
    <xf numFmtId="185" fontId="22" fillId="0" borderId="74" xfId="15" applyNumberFormat="1" applyFont="1" applyBorder="1" applyAlignment="1">
      <alignment horizontal="center" vertical="center"/>
    </xf>
    <xf numFmtId="179" fontId="22" fillId="0" borderId="27" xfId="16" applyNumberFormat="1" applyFont="1" applyBorder="1" applyAlignment="1">
      <alignment horizontal="right" vertical="center" shrinkToFit="1"/>
    </xf>
    <xf numFmtId="179" fontId="22" fillId="0" borderId="172" xfId="16" applyNumberFormat="1" applyFont="1" applyBorder="1" applyAlignment="1">
      <alignment horizontal="right" vertical="center" shrinkToFit="1"/>
    </xf>
    <xf numFmtId="0" fontId="3" fillId="0" borderId="0" xfId="21" applyFont="1">
      <alignment vertical="center"/>
    </xf>
    <xf numFmtId="0" fontId="3" fillId="0" borderId="16" xfId="21" applyFont="1" applyBorder="1">
      <alignment vertical="center"/>
    </xf>
    <xf numFmtId="185" fontId="15" fillId="0" borderId="14" xfId="21" applyNumberFormat="1" applyFont="1" applyBorder="1">
      <alignment vertical="center"/>
    </xf>
    <xf numFmtId="185" fontId="15" fillId="0" borderId="15" xfId="21" applyNumberFormat="1" applyFont="1" applyBorder="1">
      <alignment vertical="center"/>
    </xf>
    <xf numFmtId="0" fontId="3" fillId="0" borderId="16" xfId="21" applyFont="1" applyBorder="1" applyAlignment="1"/>
    <xf numFmtId="0" fontId="3" fillId="0" borderId="14" xfId="21" applyFont="1" applyBorder="1" applyAlignment="1"/>
    <xf numFmtId="0" fontId="3" fillId="0" borderId="15" xfId="21" applyFont="1" applyBorder="1">
      <alignment vertical="center"/>
    </xf>
    <xf numFmtId="0" fontId="23" fillId="6" borderId="6" xfId="7" applyFont="1" applyFill="1" applyBorder="1" applyAlignment="1"/>
    <xf numFmtId="0" fontId="23" fillId="0" borderId="8" xfId="7" applyFont="1" applyBorder="1" applyAlignment="1">
      <alignment horizontal="center" vertical="center" wrapText="1"/>
    </xf>
    <xf numFmtId="0" fontId="23" fillId="0" borderId="12" xfId="7" applyFont="1" applyBorder="1" applyAlignment="1">
      <alignment horizontal="center" vertical="center" wrapText="1"/>
    </xf>
    <xf numFmtId="0" fontId="23" fillId="0" borderId="61" xfId="7" applyFont="1" applyBorder="1" applyAlignment="1">
      <alignment horizontal="center" vertical="center"/>
    </xf>
    <xf numFmtId="0" fontId="23" fillId="6" borderId="18" xfId="7" applyFont="1" applyFill="1" applyBorder="1" applyAlignment="1">
      <alignment horizontal="right" vertical="top"/>
    </xf>
    <xf numFmtId="0" fontId="23" fillId="6" borderId="64" xfId="7" applyFont="1" applyFill="1" applyBorder="1" applyAlignment="1">
      <alignment horizontal="right" vertical="top"/>
    </xf>
    <xf numFmtId="0" fontId="23" fillId="6" borderId="1" xfId="7" applyFont="1" applyFill="1" applyBorder="1" applyAlignment="1">
      <alignment horizontal="center" vertical="center"/>
    </xf>
    <xf numFmtId="186" fontId="23" fillId="0" borderId="1" xfId="7" applyNumberFormat="1" applyFont="1" applyBorder="1" applyAlignment="1">
      <alignment horizontal="right" vertical="center" shrinkToFit="1"/>
    </xf>
    <xf numFmtId="186" fontId="23" fillId="0" borderId="4" xfId="7" applyNumberFormat="1" applyFont="1" applyBorder="1" applyAlignment="1">
      <alignment horizontal="right" vertical="center" shrinkToFit="1"/>
    </xf>
    <xf numFmtId="186" fontId="23" fillId="0" borderId="79" xfId="7" applyNumberFormat="1" applyFont="1" applyBorder="1" applyAlignment="1">
      <alignment horizontal="right" vertical="center" shrinkToFit="1"/>
    </xf>
    <xf numFmtId="0" fontId="23" fillId="6" borderId="24" xfId="7" applyFont="1" applyFill="1" applyBorder="1" applyAlignment="1">
      <alignment horizontal="center" vertical="center"/>
    </xf>
    <xf numFmtId="186" fontId="23" fillId="0" borderId="24" xfId="7" applyNumberFormat="1" applyFont="1" applyBorder="1" applyAlignment="1">
      <alignment horizontal="right" vertical="center" shrinkToFit="1"/>
    </xf>
    <xf numFmtId="186" fontId="23" fillId="0" borderId="27" xfId="7" applyNumberFormat="1" applyFont="1" applyBorder="1" applyAlignment="1">
      <alignment horizontal="right" vertical="center" shrinkToFit="1"/>
    </xf>
    <xf numFmtId="186" fontId="23" fillId="0" borderId="182" xfId="7" applyNumberFormat="1" applyFont="1" applyBorder="1" applyAlignment="1">
      <alignment horizontal="right" vertical="center" shrinkToFit="1"/>
    </xf>
    <xf numFmtId="0" fontId="24" fillId="0" borderId="0" xfId="7" applyFont="1" applyAlignment="1">
      <alignment horizontal="right" vertical="center"/>
    </xf>
    <xf numFmtId="0" fontId="23" fillId="6" borderId="55" xfId="7" applyFont="1" applyFill="1" applyBorder="1" applyAlignment="1">
      <alignment horizontal="center" vertical="center"/>
    </xf>
    <xf numFmtId="186" fontId="23" fillId="0" borderId="45" xfId="7" applyNumberFormat="1" applyFont="1" applyBorder="1" applyAlignment="1">
      <alignment horizontal="right" vertical="center" shrinkToFit="1"/>
    </xf>
    <xf numFmtId="186" fontId="23" fillId="0" borderId="48" xfId="7" applyNumberFormat="1" applyFont="1" applyBorder="1" applyAlignment="1">
      <alignment horizontal="right" vertical="center" shrinkToFit="1"/>
    </xf>
    <xf numFmtId="186" fontId="23" fillId="0" borderId="62" xfId="7" applyNumberFormat="1" applyFont="1" applyBorder="1" applyAlignment="1">
      <alignment horizontal="right" vertical="center" shrinkToFit="1"/>
    </xf>
    <xf numFmtId="0" fontId="23" fillId="0" borderId="0" xfId="19" applyFont="1">
      <alignment vertical="center"/>
    </xf>
    <xf numFmtId="0" fontId="23" fillId="7" borderId="6" xfId="19" applyFont="1" applyFill="1" applyBorder="1" applyAlignment="1"/>
    <xf numFmtId="0" fontId="23" fillId="0" borderId="56" xfId="19" applyFont="1" applyBorder="1" applyAlignment="1">
      <alignment vertical="center" wrapText="1"/>
    </xf>
    <xf numFmtId="0" fontId="23" fillId="0" borderId="57" xfId="19" applyFont="1" applyBorder="1">
      <alignment vertical="center"/>
    </xf>
    <xf numFmtId="0" fontId="23" fillId="0" borderId="12" xfId="19" applyFont="1" applyBorder="1">
      <alignment vertical="center"/>
    </xf>
    <xf numFmtId="0" fontId="23" fillId="0" borderId="61" xfId="19" applyFont="1" applyBorder="1">
      <alignment vertical="center"/>
    </xf>
    <xf numFmtId="0" fontId="25" fillId="0" borderId="0" xfId="19" applyFont="1">
      <alignment vertical="center"/>
    </xf>
    <xf numFmtId="0" fontId="23" fillId="7" borderId="18" xfId="19" applyFont="1" applyFill="1" applyBorder="1" applyAlignment="1">
      <alignment horizontal="right" vertical="top"/>
    </xf>
    <xf numFmtId="0" fontId="25" fillId="0" borderId="0" xfId="19" applyFont="1" applyAlignment="1">
      <alignment vertical="center" wrapText="1"/>
    </xf>
    <xf numFmtId="0" fontId="23" fillId="7" borderId="64" xfId="19" applyFont="1" applyFill="1" applyBorder="1" applyAlignment="1">
      <alignment horizontal="right" vertical="top"/>
    </xf>
    <xf numFmtId="0" fontId="23" fillId="7" borderId="13" xfId="19" applyFont="1" applyFill="1" applyBorder="1" applyAlignment="1">
      <alignment horizontal="center" vertical="center"/>
    </xf>
    <xf numFmtId="186" fontId="23" fillId="0" borderId="183" xfId="19" applyNumberFormat="1" applyFont="1" applyBorder="1" applyAlignment="1">
      <alignment horizontal="right" vertical="center" shrinkToFit="1"/>
    </xf>
    <xf numFmtId="186" fontId="23" fillId="0" borderId="184" xfId="19" applyNumberFormat="1" applyFont="1" applyBorder="1" applyAlignment="1">
      <alignment horizontal="right" vertical="center" shrinkToFit="1"/>
    </xf>
    <xf numFmtId="0" fontId="23" fillId="7" borderId="24" xfId="19" applyFont="1" applyFill="1" applyBorder="1" applyAlignment="1">
      <alignment horizontal="center" vertical="center"/>
    </xf>
    <xf numFmtId="186" fontId="23" fillId="0" borderId="185" xfId="19" applyNumberFormat="1" applyFont="1" applyBorder="1" applyAlignment="1">
      <alignment horizontal="right" vertical="center" shrinkToFit="1"/>
    </xf>
    <xf numFmtId="186" fontId="23" fillId="0" borderId="74" xfId="19" applyNumberFormat="1" applyFont="1" applyBorder="1" applyAlignment="1">
      <alignment horizontal="right" vertical="center" shrinkToFit="1"/>
    </xf>
    <xf numFmtId="0" fontId="23" fillId="7" borderId="45" xfId="19" applyFont="1" applyFill="1" applyBorder="1" applyAlignment="1">
      <alignment horizontal="center" vertical="center"/>
    </xf>
    <xf numFmtId="186" fontId="23" fillId="0" borderId="186" xfId="19" applyNumberFormat="1" applyFont="1" applyBorder="1" applyAlignment="1">
      <alignment horizontal="right" vertical="center" shrinkToFit="1"/>
    </xf>
    <xf numFmtId="186" fontId="23" fillId="0" borderId="187" xfId="19" applyNumberFormat="1" applyFont="1" applyBorder="1" applyAlignment="1">
      <alignment horizontal="right" vertical="center" shrinkToFit="1"/>
    </xf>
    <xf numFmtId="0" fontId="25" fillId="6" borderId="6" xfId="9" applyFont="1" applyFill="1" applyBorder="1" applyAlignment="1"/>
    <xf numFmtId="0" fontId="25" fillId="0" borderId="0" xfId="9" applyFont="1" applyAlignment="1"/>
    <xf numFmtId="0" fontId="26" fillId="0" borderId="0" xfId="9" applyFont="1" applyAlignment="1"/>
    <xf numFmtId="0" fontId="26" fillId="8" borderId="6" xfId="9" applyFont="1" applyFill="1" applyBorder="1" applyAlignment="1"/>
    <xf numFmtId="0" fontId="27" fillId="0" borderId="0" xfId="9" applyFont="1" applyAlignment="1">
      <alignment horizontal="center" vertical="center" wrapText="1"/>
    </xf>
    <xf numFmtId="0" fontId="27" fillId="0" borderId="0" xfId="9" applyFont="1" applyAlignment="1">
      <alignment vertical="center" wrapText="1"/>
    </xf>
    <xf numFmtId="0" fontId="25" fillId="6" borderId="18" xfId="9" applyFont="1" applyFill="1" applyBorder="1" applyAlignment="1"/>
    <xf numFmtId="0" fontId="26" fillId="0" borderId="0" xfId="9" applyFont="1">
      <alignment vertical="center"/>
    </xf>
    <xf numFmtId="0" fontId="26" fillId="8" borderId="18" xfId="9" applyFont="1" applyFill="1" applyBorder="1" applyAlignment="1"/>
    <xf numFmtId="0" fontId="25" fillId="0" borderId="31" xfId="9" applyFont="1" applyBorder="1" applyAlignment="1">
      <alignment vertical="center" wrapText="1"/>
    </xf>
    <xf numFmtId="0" fontId="25" fillId="0" borderId="32" xfId="9" applyFont="1" applyBorder="1">
      <alignment vertical="center"/>
    </xf>
    <xf numFmtId="0" fontId="25" fillId="0" borderId="30" xfId="9" applyFont="1" applyBorder="1">
      <alignment vertical="center"/>
    </xf>
    <xf numFmtId="0" fontId="25" fillId="0" borderId="33" xfId="9" applyFont="1" applyBorder="1">
      <alignment vertical="center"/>
    </xf>
    <xf numFmtId="0" fontId="26" fillId="0" borderId="0" xfId="9" applyFont="1" applyAlignment="1">
      <alignment vertical="top"/>
    </xf>
    <xf numFmtId="0" fontId="25" fillId="6" borderId="18" xfId="9" applyFont="1" applyFill="1" applyBorder="1" applyAlignment="1">
      <alignment horizontal="right" vertical="center"/>
    </xf>
    <xf numFmtId="0" fontId="26" fillId="8" borderId="18" xfId="9" applyFont="1" applyFill="1" applyBorder="1" applyAlignment="1">
      <alignment horizontal="right" vertical="center"/>
    </xf>
    <xf numFmtId="0" fontId="29" fillId="0" borderId="0" xfId="9" applyFont="1">
      <alignment vertical="center"/>
    </xf>
    <xf numFmtId="0" fontId="25" fillId="6" borderId="64" xfId="9" applyFont="1" applyFill="1" applyBorder="1" applyAlignment="1">
      <alignment horizontal="right" vertical="top"/>
    </xf>
    <xf numFmtId="0" fontId="26" fillId="8" borderId="64" xfId="9" applyFont="1" applyFill="1" applyBorder="1" applyAlignment="1">
      <alignment horizontal="right" vertical="top"/>
    </xf>
    <xf numFmtId="0" fontId="25" fillId="6" borderId="13" xfId="9" applyFont="1" applyFill="1" applyBorder="1" applyAlignment="1">
      <alignment horizontal="center" vertical="center"/>
    </xf>
    <xf numFmtId="183" fontId="25" fillId="0" borderId="183" xfId="9" applyNumberFormat="1" applyFont="1" applyBorder="1" applyAlignment="1">
      <alignment horizontal="right" vertical="center" shrinkToFit="1"/>
    </xf>
    <xf numFmtId="183" fontId="25" fillId="0" borderId="184" xfId="9" applyNumberFormat="1" applyFont="1" applyBorder="1" applyAlignment="1">
      <alignment horizontal="right" vertical="center" shrinkToFit="1"/>
    </xf>
    <xf numFmtId="183" fontId="25" fillId="0" borderId="79" xfId="9" applyNumberFormat="1" applyFont="1" applyBorder="1" applyAlignment="1">
      <alignment horizontal="right" vertical="center" shrinkToFit="1"/>
    </xf>
    <xf numFmtId="183" fontId="26" fillId="0" borderId="0" xfId="9" applyNumberFormat="1" applyFont="1" applyAlignment="1">
      <alignment horizontal="right" vertical="center" shrinkToFit="1"/>
    </xf>
    <xf numFmtId="0" fontId="26" fillId="8" borderId="13" xfId="9" applyFont="1" applyFill="1" applyBorder="1" applyAlignment="1">
      <alignment horizontal="center" vertical="center"/>
    </xf>
    <xf numFmtId="183" fontId="26" fillId="0" borderId="183" xfId="9" applyNumberFormat="1" applyFont="1" applyBorder="1" applyAlignment="1" applyProtection="1">
      <alignment horizontal="right" vertical="center" shrinkToFit="1"/>
      <protection locked="0"/>
    </xf>
    <xf numFmtId="183" fontId="26" fillId="0" borderId="2" xfId="9" applyNumberFormat="1" applyFont="1" applyBorder="1" applyAlignment="1" applyProtection="1">
      <alignment horizontal="right" vertical="center" shrinkToFit="1"/>
      <protection locked="0"/>
    </xf>
    <xf numFmtId="183" fontId="26" fillId="0" borderId="79" xfId="9" applyNumberFormat="1" applyFont="1" applyBorder="1" applyAlignment="1" applyProtection="1">
      <alignment horizontal="right" vertical="center" shrinkToFit="1"/>
      <protection locked="0"/>
    </xf>
    <xf numFmtId="0" fontId="25" fillId="6" borderId="24" xfId="9" applyFont="1" applyFill="1" applyBorder="1" applyAlignment="1">
      <alignment horizontal="center" vertical="center"/>
    </xf>
    <xf numFmtId="183" fontId="25" fillId="0" borderId="185" xfId="9" applyNumberFormat="1" applyFont="1" applyBorder="1" applyAlignment="1">
      <alignment horizontal="right" vertical="center" shrinkToFit="1"/>
    </xf>
    <xf numFmtId="183" fontId="25" fillId="0" borderId="74" xfId="9" applyNumberFormat="1" applyFont="1" applyBorder="1" applyAlignment="1">
      <alignment horizontal="right" vertical="center" shrinkToFit="1"/>
    </xf>
    <xf numFmtId="183" fontId="25" fillId="0" borderId="182" xfId="9" applyNumberFormat="1" applyFont="1" applyBorder="1" applyAlignment="1">
      <alignment horizontal="right" vertical="center" shrinkToFit="1"/>
    </xf>
    <xf numFmtId="0" fontId="26" fillId="8" borderId="24" xfId="9" applyFont="1" applyFill="1" applyBorder="1" applyAlignment="1">
      <alignment horizontal="center" vertical="center"/>
    </xf>
    <xf numFmtId="183" fontId="26" fillId="0" borderId="185" xfId="9" applyNumberFormat="1" applyFont="1" applyBorder="1" applyAlignment="1" applyProtection="1">
      <alignment horizontal="right" vertical="center" shrinkToFit="1"/>
      <protection locked="0"/>
    </xf>
    <xf numFmtId="183" fontId="26" fillId="0" borderId="25" xfId="9" applyNumberFormat="1" applyFont="1" applyBorder="1" applyAlignment="1" applyProtection="1">
      <alignment horizontal="right" vertical="center" shrinkToFit="1"/>
      <protection locked="0"/>
    </xf>
    <xf numFmtId="183" fontId="26" fillId="0" borderId="182" xfId="9" applyNumberFormat="1" applyFont="1" applyBorder="1" applyAlignment="1" applyProtection="1">
      <alignment horizontal="right" vertical="center" shrinkToFit="1"/>
      <protection locked="0"/>
    </xf>
    <xf numFmtId="0" fontId="24" fillId="0" borderId="0" xfId="9" applyFont="1" applyAlignment="1">
      <alignment horizontal="center" vertical="center"/>
    </xf>
    <xf numFmtId="0" fontId="25" fillId="6" borderId="55" xfId="9" applyFont="1" applyFill="1" applyBorder="1" applyAlignment="1">
      <alignment horizontal="center" vertical="center"/>
    </xf>
    <xf numFmtId="183" fontId="25" fillId="0" borderId="186" xfId="9" applyNumberFormat="1" applyFont="1" applyBorder="1" applyAlignment="1">
      <alignment horizontal="right" vertical="center" shrinkToFit="1"/>
    </xf>
    <xf numFmtId="183" fontId="25" fillId="0" borderId="187" xfId="9" applyNumberFormat="1" applyFont="1" applyBorder="1" applyAlignment="1">
      <alignment horizontal="right" vertical="center" shrinkToFit="1"/>
    </xf>
    <xf numFmtId="183" fontId="25" fillId="0" borderId="62" xfId="9" applyNumberFormat="1" applyFont="1" applyBorder="1" applyAlignment="1">
      <alignment horizontal="right" vertical="center" shrinkToFit="1"/>
    </xf>
    <xf numFmtId="0" fontId="30" fillId="0" borderId="0" xfId="9" applyFont="1" applyAlignment="1">
      <alignment horizontal="center" vertical="center" shrinkToFit="1"/>
    </xf>
    <xf numFmtId="0" fontId="26" fillId="8" borderId="55" xfId="9" applyFont="1" applyFill="1" applyBorder="1" applyAlignment="1">
      <alignment horizontal="center" vertical="center"/>
    </xf>
    <xf numFmtId="183" fontId="26" fillId="0" borderId="186" xfId="9" applyNumberFormat="1" applyFont="1" applyBorder="1" applyAlignment="1" applyProtection="1">
      <alignment horizontal="right" vertical="center" shrinkToFit="1"/>
      <protection locked="0"/>
    </xf>
    <xf numFmtId="183" fontId="26" fillId="0" borderId="46" xfId="9" applyNumberFormat="1" applyFont="1" applyBorder="1" applyAlignment="1" applyProtection="1">
      <alignment horizontal="right" vertical="center" shrinkToFit="1"/>
      <protection locked="0"/>
    </xf>
    <xf numFmtId="183" fontId="26" fillId="0" borderId="62" xfId="9" applyNumberFormat="1" applyFont="1" applyBorder="1" applyAlignment="1" applyProtection="1">
      <alignment horizontal="right" vertical="center" shrinkToFit="1"/>
      <protection locked="0"/>
    </xf>
    <xf numFmtId="0" fontId="25" fillId="0" borderId="26" xfId="8" applyFont="1" applyBorder="1">
      <alignment vertical="center"/>
    </xf>
    <xf numFmtId="0" fontId="25" fillId="0" borderId="32" xfId="8" applyFont="1" applyBorder="1" applyAlignment="1">
      <alignment vertical="center" wrapText="1"/>
    </xf>
    <xf numFmtId="0" fontId="25" fillId="0" borderId="0" xfId="8" applyFont="1" applyAlignment="1">
      <alignment horizontal="left" vertical="center"/>
    </xf>
    <xf numFmtId="183" fontId="25" fillId="0" borderId="0" xfId="8" applyNumberFormat="1" applyFont="1" applyAlignment="1">
      <alignment horizontal="right" vertical="center"/>
    </xf>
    <xf numFmtId="0" fontId="25" fillId="6" borderId="45" xfId="8" applyFont="1" applyFill="1" applyBorder="1" applyAlignment="1">
      <alignment horizontal="center" vertical="center"/>
    </xf>
    <xf numFmtId="0" fontId="31" fillId="6" borderId="6" xfId="7" applyFont="1" applyFill="1" applyBorder="1" applyAlignment="1"/>
    <xf numFmtId="0" fontId="31" fillId="0" borderId="8" xfId="7" applyFont="1" applyBorder="1" applyAlignment="1">
      <alignment horizontal="center" vertical="center" wrapText="1"/>
    </xf>
    <xf numFmtId="0" fontId="31" fillId="0" borderId="12" xfId="7" applyFont="1" applyBorder="1" applyAlignment="1">
      <alignment horizontal="center" vertical="center" wrapText="1"/>
    </xf>
    <xf numFmtId="0" fontId="31" fillId="0" borderId="2" xfId="7" applyFont="1" applyBorder="1" applyAlignment="1">
      <alignment horizontal="center" vertical="center"/>
    </xf>
    <xf numFmtId="0" fontId="31" fillId="0" borderId="5" xfId="7" applyFont="1" applyBorder="1" applyAlignment="1">
      <alignment horizontal="center" vertical="center"/>
    </xf>
    <xf numFmtId="0" fontId="31" fillId="0" borderId="6" xfId="7" applyFont="1" applyBorder="1" applyAlignment="1">
      <alignment horizontal="center" vertical="center"/>
    </xf>
    <xf numFmtId="0" fontId="31" fillId="6" borderId="18" xfId="7" applyFont="1" applyFill="1" applyBorder="1" applyAlignment="1">
      <alignment horizontal="right" vertical="top"/>
    </xf>
    <xf numFmtId="0" fontId="31" fillId="6" borderId="64" xfId="7" applyFont="1" applyFill="1" applyBorder="1" applyAlignment="1">
      <alignment horizontal="right" vertical="top"/>
    </xf>
    <xf numFmtId="0" fontId="32" fillId="8" borderId="24" xfId="6" applyFont="1" applyFill="1" applyBorder="1" applyAlignment="1">
      <alignment horizontal="center" vertical="center"/>
    </xf>
    <xf numFmtId="183" fontId="31" fillId="0" borderId="24" xfId="6" applyNumberFormat="1" applyFont="1" applyBorder="1" applyAlignment="1">
      <alignment horizontal="right" vertical="center" shrinkToFit="1"/>
    </xf>
    <xf numFmtId="183" fontId="31" fillId="0" borderId="27" xfId="6" applyNumberFormat="1" applyFont="1" applyBorder="1" applyAlignment="1">
      <alignment horizontal="right" vertical="center" shrinkToFit="1"/>
    </xf>
    <xf numFmtId="183" fontId="31" fillId="0" borderId="74" xfId="6" applyNumberFormat="1" applyFont="1" applyBorder="1" applyAlignment="1">
      <alignment horizontal="right" vertical="center" shrinkToFit="1"/>
    </xf>
    <xf numFmtId="183" fontId="31" fillId="0" borderId="74" xfId="6" applyNumberFormat="1" applyFont="1" applyBorder="1" applyAlignment="1" applyProtection="1">
      <alignment horizontal="right" vertical="center" shrinkToFit="1"/>
      <protection locked="0"/>
    </xf>
    <xf numFmtId="183" fontId="31" fillId="0" borderId="182" xfId="6" applyNumberFormat="1" applyFont="1" applyBorder="1" applyAlignment="1" applyProtection="1">
      <alignment horizontal="right" vertical="center" shrinkToFit="1"/>
      <protection locked="0"/>
    </xf>
    <xf numFmtId="183" fontId="31" fillId="0" borderId="29" xfId="6" applyNumberFormat="1" applyFont="1" applyBorder="1" applyAlignment="1">
      <alignment horizontal="right" vertical="center" shrinkToFit="1"/>
    </xf>
    <xf numFmtId="0" fontId="24" fillId="0" borderId="0" xfId="7" applyFont="1" applyAlignment="1">
      <alignment horizontal="right"/>
    </xf>
    <xf numFmtId="0" fontId="32" fillId="8" borderId="55" xfId="6" applyFont="1" applyFill="1" applyBorder="1" applyAlignment="1">
      <alignment horizontal="center" vertical="center"/>
    </xf>
    <xf numFmtId="183" fontId="31" fillId="0" borderId="45" xfId="6" applyNumberFormat="1" applyFont="1" applyBorder="1" applyAlignment="1">
      <alignment horizontal="right" vertical="center" shrinkToFit="1"/>
    </xf>
    <xf numFmtId="183" fontId="31" fillId="0" borderId="48" xfId="6" applyNumberFormat="1" applyFont="1" applyBorder="1" applyAlignment="1">
      <alignment horizontal="right" vertical="center" shrinkToFit="1"/>
    </xf>
    <xf numFmtId="183" fontId="31" fillId="0" borderId="187" xfId="6" applyNumberFormat="1" applyFont="1" applyBorder="1" applyAlignment="1">
      <alignment horizontal="right" vertical="center" shrinkToFit="1"/>
    </xf>
    <xf numFmtId="183" fontId="31" fillId="0" borderId="187" xfId="6" applyNumberFormat="1" applyFont="1" applyBorder="1" applyAlignment="1" applyProtection="1">
      <alignment horizontal="right" vertical="center" shrinkToFit="1"/>
      <protection locked="0"/>
    </xf>
    <xf numFmtId="183" fontId="31" fillId="0" borderId="62" xfId="6" applyNumberFormat="1" applyFont="1" applyBorder="1" applyAlignment="1" applyProtection="1">
      <alignment horizontal="right" vertical="center" shrinkToFit="1"/>
      <protection locked="0"/>
    </xf>
    <xf numFmtId="183" fontId="31" fillId="0" borderId="55" xfId="6" applyNumberFormat="1" applyFont="1" applyBorder="1" applyAlignment="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Border="1" applyAlignment="1">
      <alignment vertical="center"/>
    </xf>
    <xf numFmtId="184" fontId="22" fillId="0" borderId="27" xfId="1" applyNumberFormat="1" applyFont="1" applyBorder="1" applyAlignment="1">
      <alignment vertical="center"/>
    </xf>
    <xf numFmtId="184" fontId="22" fillId="0" borderId="172" xfId="1" applyNumberFormat="1" applyFont="1" applyBorder="1" applyAlignment="1">
      <alignment vertical="center"/>
    </xf>
    <xf numFmtId="184" fontId="22" fillId="0" borderId="172" xfId="1" applyNumberFormat="1" applyFont="1" applyBorder="1" applyAlignment="1">
      <alignment vertical="center" wrapText="1"/>
    </xf>
    <xf numFmtId="184" fontId="22" fillId="0" borderId="30" xfId="1" applyNumberFormat="1" applyFont="1" applyBorder="1" applyAlignment="1">
      <alignment vertical="center"/>
    </xf>
    <xf numFmtId="184" fontId="22" fillId="0" borderId="173" xfId="1" applyNumberFormat="1" applyFont="1" applyBorder="1" applyAlignment="1">
      <alignment vertical="center"/>
    </xf>
    <xf numFmtId="180" fontId="22" fillId="0" borderId="175" xfId="1" applyNumberFormat="1" applyFont="1" applyBorder="1" applyAlignment="1">
      <alignment vertical="center"/>
    </xf>
    <xf numFmtId="180" fontId="22" fillId="0" borderId="171" xfId="1" applyNumberFormat="1" applyFont="1" applyBorder="1" applyAlignment="1">
      <alignment vertical="center"/>
    </xf>
    <xf numFmtId="185" fontId="22" fillId="0" borderId="177" xfId="1" applyNumberFormat="1" applyFont="1" applyBorder="1" applyAlignment="1">
      <alignment horizontal="center" vertical="center"/>
    </xf>
    <xf numFmtId="184" fontId="22" fillId="0" borderId="177" xfId="1" applyNumberFormat="1" applyFont="1" applyBorder="1" applyAlignment="1">
      <alignment vertical="center"/>
    </xf>
    <xf numFmtId="184" fontId="22" fillId="0" borderId="178" xfId="1" applyNumberFormat="1" applyFont="1" applyBorder="1" applyAlignment="1">
      <alignment vertical="center"/>
    </xf>
    <xf numFmtId="180" fontId="22" fillId="0" borderId="179" xfId="1" applyNumberFormat="1" applyFont="1" applyBorder="1" applyAlignment="1">
      <alignment vertical="center"/>
    </xf>
    <xf numFmtId="180" fontId="22" fillId="0" borderId="180" xfId="1" applyNumberFormat="1" applyFont="1" applyBorder="1" applyAlignment="1">
      <alignment vertical="center"/>
    </xf>
    <xf numFmtId="180" fontId="22" fillId="0" borderId="23" xfId="1" applyNumberFormat="1" applyFont="1" applyBorder="1" applyAlignment="1">
      <alignment vertical="center"/>
    </xf>
    <xf numFmtId="180" fontId="22" fillId="0" borderId="27" xfId="1" applyNumberFormat="1" applyFont="1" applyBorder="1" applyAlignment="1">
      <alignment vertical="center"/>
    </xf>
    <xf numFmtId="180" fontId="22" fillId="0" borderId="172" xfId="1" applyNumberFormat="1" applyFont="1" applyBorder="1" applyAlignment="1">
      <alignment vertical="center"/>
    </xf>
    <xf numFmtId="185" fontId="3" fillId="0" borderId="0" xfId="21"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1" applyFont="1" applyBorder="1">
      <alignment vertical="center"/>
    </xf>
    <xf numFmtId="0" fontId="3" fillId="0" borderId="35" xfId="21" applyFont="1" applyBorder="1">
      <alignment vertical="center"/>
    </xf>
    <xf numFmtId="185" fontId="3" fillId="0" borderId="42" xfId="21" applyNumberFormat="1" applyFont="1" applyBorder="1">
      <alignment vertical="center"/>
    </xf>
    <xf numFmtId="185" fontId="3" fillId="0" borderId="31" xfId="21" applyNumberFormat="1" applyFont="1" applyBorder="1">
      <alignment vertical="center"/>
    </xf>
    <xf numFmtId="185" fontId="3" fillId="0" borderId="34" xfId="21" applyNumberFormat="1" applyFont="1" applyBorder="1">
      <alignment vertical="center"/>
    </xf>
    <xf numFmtId="185" fontId="0" fillId="0" borderId="0" xfId="21" applyNumberFormat="1" applyFont="1">
      <alignment vertical="center"/>
    </xf>
    <xf numFmtId="185" fontId="3" fillId="3" borderId="0" xfId="21" applyNumberFormat="1" applyFont="1" applyFill="1" applyAlignment="1">
      <alignment vertical="center" wrapText="1"/>
    </xf>
    <xf numFmtId="184" fontId="3" fillId="3" borderId="0" xfId="20" applyNumberFormat="1" applyFont="1" applyFill="1" applyAlignment="1">
      <alignment vertical="center" wrapText="1"/>
    </xf>
    <xf numFmtId="185" fontId="1" fillId="0" borderId="0" xfId="15" applyNumberFormat="1" applyAlignment="1">
      <alignment vertical="center"/>
    </xf>
    <xf numFmtId="185" fontId="1" fillId="0" borderId="0" xfId="21" applyNumberFormat="1" applyAlignment="1">
      <alignment horizontal="center" vertical="center"/>
    </xf>
    <xf numFmtId="183" fontId="1" fillId="0" borderId="0" xfId="16" applyNumberFormat="1" applyAlignment="1">
      <alignment horizontal="right" vertical="center"/>
    </xf>
    <xf numFmtId="49" fontId="3" fillId="3" borderId="0" xfId="20" applyNumberFormat="1" applyFont="1" applyFill="1" applyAlignment="1">
      <alignment horizontal="center" vertical="center" wrapText="1"/>
    </xf>
    <xf numFmtId="182" fontId="3" fillId="0" borderId="0" xfId="21" applyNumberFormat="1" applyFont="1">
      <alignment vertical="center"/>
    </xf>
    <xf numFmtId="0" fontId="34" fillId="0" borderId="0" xfId="14" applyFont="1">
      <alignment vertical="center"/>
    </xf>
    <xf numFmtId="179" fontId="1" fillId="0" borderId="0" xfId="16" applyNumberFormat="1" applyAlignment="1">
      <alignment horizontal="right" vertical="center"/>
    </xf>
    <xf numFmtId="49" fontId="3" fillId="3" borderId="0" xfId="20" applyNumberFormat="1" applyFont="1" applyFill="1" applyAlignment="1">
      <alignment horizontal="center" vertical="center"/>
    </xf>
    <xf numFmtId="181" fontId="3" fillId="0" borderId="34" xfId="21" applyNumberFormat="1" applyFont="1" applyBorder="1">
      <alignment vertical="center"/>
    </xf>
    <xf numFmtId="181" fontId="3" fillId="0" borderId="23" xfId="21" applyNumberFormat="1" applyFont="1" applyBorder="1">
      <alignment vertical="center"/>
    </xf>
    <xf numFmtId="181" fontId="3" fillId="0" borderId="0" xfId="20" applyNumberFormat="1" applyFont="1">
      <alignment vertical="center"/>
    </xf>
    <xf numFmtId="0" fontId="1" fillId="3" borderId="0" xfId="1" applyFill="1" applyAlignment="1">
      <alignment vertical="center"/>
    </xf>
    <xf numFmtId="185" fontId="3" fillId="0" borderId="14" xfId="21" applyNumberFormat="1" applyFont="1" applyBorder="1">
      <alignment vertical="center"/>
    </xf>
    <xf numFmtId="185" fontId="3" fillId="0" borderId="15" xfId="21" applyNumberFormat="1" applyFont="1" applyBorder="1">
      <alignment vertical="center"/>
    </xf>
    <xf numFmtId="49" fontId="7" fillId="0" borderId="0" xfId="10" applyNumberFormat="1" applyFont="1" applyAlignment="1">
      <alignment horizontal="center" vertical="center"/>
    </xf>
    <xf numFmtId="0" fontId="2" fillId="0" borderId="6" xfId="10" applyFont="1" applyBorder="1" applyAlignment="1">
      <alignment horizontal="center" vertical="center"/>
    </xf>
    <xf numFmtId="0" fontId="2" fillId="0" borderId="18" xfId="10" applyFont="1" applyBorder="1" applyAlignment="1">
      <alignment horizontal="center" vertical="center"/>
    </xf>
    <xf numFmtId="0" fontId="2" fillId="0" borderId="64" xfId="10" applyFont="1" applyBorder="1" applyAlignment="1">
      <alignment horizontal="center" vertical="center"/>
    </xf>
    <xf numFmtId="0" fontId="2" fillId="0" borderId="7" xfId="10" applyFont="1" applyBorder="1" applyAlignment="1">
      <alignment horizontal="center" vertical="center"/>
    </xf>
    <xf numFmtId="0" fontId="2" fillId="0" borderId="19" xfId="10" applyFont="1" applyBorder="1" applyAlignment="1">
      <alignment horizontal="center" vertical="center"/>
    </xf>
    <xf numFmtId="0" fontId="2" fillId="0" borderId="53" xfId="10" applyFont="1" applyBorder="1" applyAlignment="1">
      <alignment horizontal="center" vertical="center"/>
    </xf>
    <xf numFmtId="0" fontId="11" fillId="0" borderId="7" xfId="2" applyFont="1" applyBorder="1" applyAlignment="1">
      <alignment horizontal="left" vertical="center"/>
    </xf>
    <xf numFmtId="0" fontId="11" fillId="0" borderId="19" xfId="2" applyFont="1" applyBorder="1" applyAlignment="1">
      <alignment horizontal="left" vertical="center"/>
    </xf>
    <xf numFmtId="0" fontId="11" fillId="0" borderId="53" xfId="2" applyFont="1" applyBorder="1" applyAlignment="1">
      <alignment horizontal="left" vertical="center"/>
    </xf>
    <xf numFmtId="185" fontId="2" fillId="0" borderId="7" xfId="10" applyNumberFormat="1" applyFont="1" applyBorder="1" applyAlignment="1">
      <alignment horizontal="right" vertical="center" shrinkToFit="1"/>
    </xf>
    <xf numFmtId="185" fontId="2" fillId="0" borderId="19" xfId="10" applyNumberFormat="1" applyFont="1" applyBorder="1" applyAlignment="1">
      <alignment horizontal="right" vertical="center" shrinkToFit="1"/>
    </xf>
    <xf numFmtId="185" fontId="2" fillId="0" borderId="53" xfId="10" applyNumberFormat="1" applyFont="1" applyBorder="1" applyAlignment="1">
      <alignment horizontal="right" vertical="center" shrinkToFit="1"/>
    </xf>
    <xf numFmtId="0" fontId="2" fillId="0" borderId="7" xfId="10" applyFont="1" applyBorder="1" applyAlignment="1">
      <alignment horizontal="left" vertical="center"/>
    </xf>
    <xf numFmtId="0" fontId="2" fillId="0" borderId="19" xfId="10" applyFont="1" applyBorder="1" applyAlignment="1">
      <alignment horizontal="left" vertical="center"/>
    </xf>
    <xf numFmtId="0" fontId="2" fillId="0" borderId="53" xfId="10" applyFont="1" applyBorder="1" applyAlignment="1">
      <alignment horizontal="left" vertical="center"/>
    </xf>
    <xf numFmtId="189" fontId="2" fillId="0" borderId="7" xfId="10" applyNumberFormat="1" applyFont="1" applyBorder="1" applyAlignment="1">
      <alignment horizontal="right" vertical="center" shrinkToFit="1"/>
    </xf>
    <xf numFmtId="189" fontId="2" fillId="0" borderId="19" xfId="10" applyNumberFormat="1" applyFont="1" applyBorder="1" applyAlignment="1">
      <alignment horizontal="right" vertical="center" shrinkToFit="1"/>
    </xf>
    <xf numFmtId="189" fontId="2" fillId="0" borderId="53" xfId="10" applyNumberFormat="1" applyFont="1" applyBorder="1" applyAlignment="1">
      <alignment horizontal="right" vertical="center" shrinkToFit="1"/>
    </xf>
    <xf numFmtId="0" fontId="2" fillId="0" borderId="57" xfId="10" applyFont="1" applyBorder="1">
      <alignment vertical="center"/>
    </xf>
    <xf numFmtId="0" fontId="2" fillId="0" borderId="35" xfId="10" applyFont="1" applyBorder="1">
      <alignment vertical="center"/>
    </xf>
    <xf numFmtId="0" fontId="2" fillId="0" borderId="37" xfId="10" applyFont="1" applyBorder="1">
      <alignment vertical="center"/>
    </xf>
    <xf numFmtId="0" fontId="2" fillId="0" borderId="32" xfId="10" applyFont="1" applyBorder="1" applyAlignment="1">
      <alignment horizontal="center" vertical="center"/>
    </xf>
    <xf numFmtId="0" fontId="2" fillId="0" borderId="35" xfId="10" applyFont="1" applyBorder="1" applyAlignment="1">
      <alignment horizontal="center" vertical="center"/>
    </xf>
    <xf numFmtId="0" fontId="11" fillId="0" borderId="8" xfId="2" applyFont="1" applyBorder="1" applyAlignment="1">
      <alignment horizontal="left" vertical="center"/>
    </xf>
    <xf numFmtId="0" fontId="11" fillId="0" borderId="0" xfId="2" applyFont="1" applyAlignment="1">
      <alignment horizontal="left" vertical="center"/>
    </xf>
    <xf numFmtId="0" fontId="11" fillId="0" borderId="58" xfId="2" applyFont="1" applyBorder="1" applyAlignment="1">
      <alignment horizontal="left" vertical="center"/>
    </xf>
    <xf numFmtId="185" fontId="2" fillId="0" borderId="8" xfId="10" applyNumberFormat="1" applyFont="1" applyBorder="1" applyAlignment="1">
      <alignment horizontal="right" vertical="center" shrinkToFit="1"/>
    </xf>
    <xf numFmtId="185" fontId="2" fillId="0" borderId="0" xfId="10" applyNumberFormat="1" applyFont="1" applyAlignment="1">
      <alignment horizontal="right" vertical="center" shrinkToFit="1"/>
    </xf>
    <xf numFmtId="185" fontId="2" fillId="0" borderId="58" xfId="10" applyNumberFormat="1" applyFont="1" applyBorder="1" applyAlignment="1">
      <alignment horizontal="right" vertical="center" shrinkToFit="1"/>
    </xf>
    <xf numFmtId="0" fontId="2" fillId="0" borderId="8" xfId="10" applyFont="1" applyBorder="1" applyAlignment="1">
      <alignment horizontal="left" vertical="center"/>
    </xf>
    <xf numFmtId="0" fontId="2" fillId="0" borderId="0" xfId="10" applyFont="1" applyAlignment="1">
      <alignment horizontal="left" vertical="center"/>
    </xf>
    <xf numFmtId="0" fontId="2" fillId="0" borderId="58" xfId="10" applyFont="1" applyBorder="1" applyAlignment="1">
      <alignment horizontal="left" vertical="center"/>
    </xf>
    <xf numFmtId="189" fontId="2" fillId="0" borderId="8" xfId="10" applyNumberFormat="1" applyFont="1" applyBorder="1" applyAlignment="1">
      <alignment horizontal="right" vertical="center" shrinkToFit="1"/>
    </xf>
    <xf numFmtId="189" fontId="2" fillId="0" borderId="0" xfId="10" applyNumberFormat="1" applyFont="1" applyAlignment="1">
      <alignment horizontal="right" vertical="center" shrinkToFit="1"/>
    </xf>
    <xf numFmtId="189" fontId="2" fillId="0" borderId="58" xfId="10" applyNumberFormat="1" applyFont="1" applyBorder="1" applyAlignment="1">
      <alignment horizontal="right" vertical="center" shrinkToFit="1"/>
    </xf>
    <xf numFmtId="176" fontId="2" fillId="0" borderId="8" xfId="10" applyNumberFormat="1" applyFont="1" applyBorder="1" applyAlignment="1">
      <alignment horizontal="right" vertical="center" shrinkToFit="1"/>
    </xf>
    <xf numFmtId="176" fontId="2" fillId="0" borderId="0" xfId="10" applyNumberFormat="1" applyFont="1" applyAlignment="1">
      <alignment horizontal="right" vertical="center" shrinkToFit="1"/>
    </xf>
    <xf numFmtId="176" fontId="2" fillId="0" borderId="58" xfId="10" applyNumberFormat="1" applyFont="1" applyBorder="1" applyAlignment="1">
      <alignment horizontal="right" vertical="center" shrinkToFit="1"/>
    </xf>
    <xf numFmtId="187" fontId="2" fillId="0" borderId="8" xfId="10" applyNumberFormat="1" applyFont="1" applyBorder="1" applyAlignment="1">
      <alignment horizontal="right" vertical="center" shrinkToFit="1"/>
    </xf>
    <xf numFmtId="187" fontId="2" fillId="0" borderId="0" xfId="10" applyNumberFormat="1" applyFont="1" applyAlignment="1">
      <alignment horizontal="right" vertical="center" shrinkToFit="1"/>
    </xf>
    <xf numFmtId="187" fontId="2" fillId="0" borderId="58" xfId="10" applyNumberFormat="1" applyFont="1" applyBorder="1" applyAlignment="1">
      <alignment horizontal="right" vertical="center" shrinkToFit="1"/>
    </xf>
    <xf numFmtId="0" fontId="2" fillId="0" borderId="39" xfId="10" applyFont="1" applyBorder="1">
      <alignment vertical="center"/>
    </xf>
    <xf numFmtId="0" fontId="2" fillId="0" borderId="22" xfId="10" applyFont="1" applyBorder="1">
      <alignment vertical="center"/>
    </xf>
    <xf numFmtId="0" fontId="2" fillId="0" borderId="41" xfId="10" applyFont="1" applyBorder="1">
      <alignment vertical="center"/>
    </xf>
    <xf numFmtId="185" fontId="2" fillId="0" borderId="39" xfId="10" applyNumberFormat="1" applyFont="1" applyBorder="1" applyAlignment="1">
      <alignment horizontal="right" vertical="center" shrinkToFit="1"/>
    </xf>
    <xf numFmtId="185" fontId="2" fillId="0" borderId="22" xfId="10" applyNumberFormat="1" applyFont="1" applyBorder="1" applyAlignment="1">
      <alignment horizontal="right" vertical="center" shrinkToFit="1"/>
    </xf>
    <xf numFmtId="185" fontId="2" fillId="0" borderId="50" xfId="10" applyNumberFormat="1" applyFont="1" applyBorder="1" applyAlignment="1">
      <alignment horizontal="right" vertical="center" shrinkToFit="1"/>
    </xf>
    <xf numFmtId="0" fontId="2" fillId="0" borderId="32" xfId="10" applyFont="1" applyBorder="1">
      <alignment vertical="center"/>
    </xf>
    <xf numFmtId="185" fontId="2" fillId="0" borderId="32" xfId="10" applyNumberFormat="1" applyFont="1" applyBorder="1" applyAlignment="1">
      <alignment horizontal="right" vertical="center" shrinkToFit="1"/>
    </xf>
    <xf numFmtId="185" fontId="2" fillId="0" borderId="35" xfId="10" applyNumberFormat="1" applyFont="1" applyBorder="1" applyAlignment="1">
      <alignment horizontal="right" vertical="center" shrinkToFit="1"/>
    </xf>
    <xf numFmtId="185" fontId="2" fillId="0" borderId="51" xfId="10" applyNumberFormat="1" applyFont="1" applyBorder="1" applyAlignment="1">
      <alignment horizontal="right" vertical="center" shrinkToFit="1"/>
    </xf>
    <xf numFmtId="0" fontId="2" fillId="0" borderId="33" xfId="10" applyFont="1" applyBorder="1">
      <alignment vertical="center"/>
    </xf>
    <xf numFmtId="0" fontId="2" fillId="0" borderId="36" xfId="10" applyFont="1" applyBorder="1">
      <alignment vertical="center"/>
    </xf>
    <xf numFmtId="0" fontId="2" fillId="0" borderId="38" xfId="10" applyFont="1" applyBorder="1">
      <alignment vertical="center"/>
    </xf>
    <xf numFmtId="191" fontId="2" fillId="0" borderId="33" xfId="10" applyNumberFormat="1" applyFont="1" applyBorder="1" applyAlignment="1">
      <alignment horizontal="right" vertical="center" shrinkToFit="1"/>
    </xf>
    <xf numFmtId="191" fontId="2" fillId="0" borderId="36" xfId="10" applyNumberFormat="1" applyFont="1" applyBorder="1" applyAlignment="1">
      <alignment horizontal="right" vertical="center" shrinkToFit="1"/>
    </xf>
    <xf numFmtId="191" fontId="2" fillId="0" borderId="52" xfId="10" applyNumberFormat="1" applyFont="1" applyBorder="1" applyAlignment="1">
      <alignment horizontal="right" vertical="center" shrinkToFit="1"/>
    </xf>
    <xf numFmtId="0" fontId="11" fillId="0" borderId="40" xfId="10" applyFont="1" applyBorder="1">
      <alignment vertical="center"/>
    </xf>
    <xf numFmtId="0" fontId="11" fillId="0" borderId="22" xfId="10" applyFont="1" applyBorder="1">
      <alignment vertical="center"/>
    </xf>
    <xf numFmtId="0" fontId="11" fillId="0" borderId="41" xfId="10" applyFont="1" applyBorder="1">
      <alignment vertical="center"/>
    </xf>
    <xf numFmtId="185" fontId="11" fillId="0" borderId="40" xfId="10" applyNumberFormat="1" applyFont="1" applyBorder="1" applyAlignment="1">
      <alignment horizontal="right" vertical="center" shrinkToFit="1"/>
    </xf>
    <xf numFmtId="185" fontId="11" fillId="0" borderId="19" xfId="10" applyNumberFormat="1" applyFont="1" applyBorder="1" applyAlignment="1">
      <alignment horizontal="right" vertical="center" shrinkToFit="1"/>
    </xf>
    <xf numFmtId="185" fontId="11" fillId="0" borderId="53" xfId="10" applyNumberFormat="1" applyFont="1" applyBorder="1" applyAlignment="1">
      <alignment horizontal="right" vertical="center" shrinkToFit="1"/>
    </xf>
    <xf numFmtId="0" fontId="2" fillId="0" borderId="57" xfId="10" applyFont="1" applyBorder="1" applyAlignment="1">
      <alignment horizontal="center" vertical="center"/>
    </xf>
    <xf numFmtId="0" fontId="2" fillId="0" borderId="37" xfId="10" applyFont="1" applyBorder="1" applyAlignment="1">
      <alignment horizontal="center" vertical="center"/>
    </xf>
    <xf numFmtId="0" fontId="2" fillId="0" borderId="32" xfId="10" applyFont="1" applyBorder="1" applyAlignment="1">
      <alignment horizontal="center" vertical="center" shrinkToFit="1"/>
    </xf>
    <xf numFmtId="0" fontId="2" fillId="0" borderId="35" xfId="10" applyFont="1" applyBorder="1" applyAlignment="1">
      <alignment horizontal="center" vertical="center" shrinkToFit="1"/>
    </xf>
    <xf numFmtId="0" fontId="2" fillId="0" borderId="37" xfId="10" applyFont="1" applyBorder="1" applyAlignment="1">
      <alignment horizontal="center" vertical="center" shrinkToFit="1"/>
    </xf>
    <xf numFmtId="0" fontId="2" fillId="0" borderId="51" xfId="10" applyFont="1" applyBorder="1" applyAlignment="1">
      <alignment horizontal="center" vertical="center" shrinkToFit="1"/>
    </xf>
    <xf numFmtId="0" fontId="11" fillId="0" borderId="30" xfId="11" applyFont="1" applyBorder="1" applyAlignment="1">
      <alignment horizontal="center" vertical="center" shrinkToFit="1"/>
    </xf>
    <xf numFmtId="0" fontId="11" fillId="0" borderId="23" xfId="11" applyFont="1" applyBorder="1" applyAlignment="1">
      <alignment horizontal="center" vertical="center" shrinkToFit="1"/>
    </xf>
    <xf numFmtId="0" fontId="11" fillId="0" borderId="16" xfId="11" applyFont="1" applyBorder="1" applyAlignment="1">
      <alignment horizontal="center" vertical="center" shrinkToFit="1"/>
    </xf>
    <xf numFmtId="185" fontId="11" fillId="0" borderId="32" xfId="10" applyNumberFormat="1" applyFont="1" applyBorder="1" applyAlignment="1">
      <alignment horizontal="right" vertical="center" shrinkToFit="1"/>
    </xf>
    <xf numFmtId="185" fontId="11" fillId="0" borderId="35" xfId="10" applyNumberFormat="1" applyFont="1" applyBorder="1" applyAlignment="1">
      <alignment horizontal="right" vertical="center" shrinkToFit="1"/>
    </xf>
    <xf numFmtId="185" fontId="11" fillId="0" borderId="51" xfId="10" applyNumberFormat="1" applyFont="1" applyBorder="1" applyAlignment="1">
      <alignment horizontal="right" vertical="center" shrinkToFit="1"/>
    </xf>
    <xf numFmtId="185" fontId="2" fillId="0" borderId="37" xfId="10" applyNumberFormat="1" applyFont="1" applyBorder="1" applyAlignment="1">
      <alignment horizontal="right" vertical="center" shrinkToFit="1"/>
    </xf>
    <xf numFmtId="0" fontId="11" fillId="0" borderId="30" xfId="10" applyFont="1" applyBorder="1">
      <alignment vertical="center"/>
    </xf>
    <xf numFmtId="0" fontId="11" fillId="0" borderId="35" xfId="10" applyFont="1" applyBorder="1">
      <alignment vertical="center"/>
    </xf>
    <xf numFmtId="0" fontId="11" fillId="0" borderId="37" xfId="10" applyFont="1" applyBorder="1">
      <alignment vertical="center"/>
    </xf>
    <xf numFmtId="189" fontId="2" fillId="0" borderId="32" xfId="10" applyNumberFormat="1" applyFont="1" applyBorder="1" applyAlignment="1">
      <alignment horizontal="right" vertical="center" shrinkToFit="1"/>
    </xf>
    <xf numFmtId="189" fontId="2" fillId="0" borderId="35" xfId="10" applyNumberFormat="1" applyFont="1" applyBorder="1" applyAlignment="1">
      <alignment horizontal="right" vertical="center" shrinkToFit="1"/>
    </xf>
    <xf numFmtId="189" fontId="2" fillId="0" borderId="37" xfId="10" applyNumberFormat="1" applyFont="1" applyBorder="1" applyAlignment="1">
      <alignment horizontal="right" vertical="center" shrinkToFit="1"/>
    </xf>
    <xf numFmtId="189" fontId="2" fillId="0" borderId="51" xfId="10" applyNumberFormat="1" applyFont="1" applyBorder="1" applyAlignment="1">
      <alignment horizontal="right" vertical="center" shrinkToFit="1"/>
    </xf>
    <xf numFmtId="0" fontId="2" fillId="0" borderId="9" xfId="10" applyFont="1" applyBorder="1" applyAlignment="1">
      <alignment horizontal="left" vertical="center"/>
    </xf>
    <xf numFmtId="0" fontId="2" fillId="0" borderId="20" xfId="10" applyFont="1" applyBorder="1" applyAlignment="1">
      <alignment horizontal="left" vertical="center"/>
    </xf>
    <xf numFmtId="0" fontId="2" fillId="0" borderId="60" xfId="10" applyFont="1" applyBorder="1" applyAlignment="1">
      <alignment horizontal="left" vertical="center"/>
    </xf>
    <xf numFmtId="189" fontId="2" fillId="0" borderId="9" xfId="10" applyNumberFormat="1" applyFont="1" applyBorder="1" applyAlignment="1">
      <alignment horizontal="right" vertical="center" shrinkToFit="1"/>
    </xf>
    <xf numFmtId="189" fontId="2" fillId="0" borderId="20" xfId="10" applyNumberFormat="1" applyFont="1" applyBorder="1" applyAlignment="1">
      <alignment horizontal="right" vertical="center" shrinkToFit="1"/>
    </xf>
    <xf numFmtId="189" fontId="2" fillId="0" borderId="60" xfId="10" applyNumberFormat="1" applyFont="1" applyBorder="1" applyAlignment="1">
      <alignment horizontal="right" vertical="center" shrinkToFit="1"/>
    </xf>
    <xf numFmtId="0" fontId="11" fillId="0" borderId="23" xfId="10" applyFont="1" applyBorder="1">
      <alignment vertical="center"/>
    </xf>
    <xf numFmtId="0" fontId="11" fillId="0" borderId="16" xfId="10" applyFont="1" applyBorder="1">
      <alignment vertical="center"/>
    </xf>
    <xf numFmtId="191" fontId="11" fillId="0" borderId="30" xfId="10" applyNumberFormat="1" applyFont="1" applyBorder="1" applyAlignment="1">
      <alignment horizontal="right" vertical="center" shrinkToFit="1"/>
    </xf>
    <xf numFmtId="191" fontId="11" fillId="0" borderId="23" xfId="10" applyNumberFormat="1" applyFont="1" applyBorder="1" applyAlignment="1">
      <alignment horizontal="right" vertical="center" shrinkToFit="1"/>
    </xf>
    <xf numFmtId="191" fontId="11" fillId="0" borderId="54" xfId="10" applyNumberFormat="1" applyFont="1" applyBorder="1" applyAlignment="1">
      <alignment horizontal="right" vertical="center" shrinkToFit="1"/>
    </xf>
    <xf numFmtId="0" fontId="11" fillId="0" borderId="33" xfId="11" applyFont="1" applyBorder="1" applyAlignment="1">
      <alignment horizontal="center" vertical="center" shrinkToFit="1"/>
    </xf>
    <xf numFmtId="0" fontId="11" fillId="0" borderId="36" xfId="11" applyFont="1" applyBorder="1" applyAlignment="1">
      <alignment horizontal="center" vertical="center" shrinkToFit="1"/>
    </xf>
    <xf numFmtId="0" fontId="11" fillId="0" borderId="38" xfId="11" applyFont="1" applyBorder="1" applyAlignment="1">
      <alignment horizontal="center" vertical="center" shrinkToFit="1"/>
    </xf>
    <xf numFmtId="0" fontId="2" fillId="0" borderId="10" xfId="10" applyFont="1" applyBorder="1" applyAlignment="1">
      <alignment horizontal="center" vertical="center"/>
    </xf>
    <xf numFmtId="0" fontId="2" fillId="0" borderId="21" xfId="10" applyFont="1" applyBorder="1" applyAlignment="1">
      <alignment horizontal="center" vertical="center"/>
    </xf>
    <xf numFmtId="0" fontId="2" fillId="0" borderId="29" xfId="10" applyFont="1" applyBorder="1" applyAlignment="1">
      <alignment horizontal="center" vertical="center"/>
    </xf>
    <xf numFmtId="187" fontId="2" fillId="0" borderId="29" xfId="10" applyNumberFormat="1" applyFont="1" applyBorder="1" applyAlignment="1">
      <alignment horizontal="right" vertical="center" shrinkToFit="1"/>
    </xf>
    <xf numFmtId="187" fontId="2" fillId="0" borderId="44" xfId="10" applyNumberFormat="1" applyFont="1" applyBorder="1" applyAlignment="1">
      <alignment horizontal="right" vertical="center" shrinkToFit="1"/>
    </xf>
    <xf numFmtId="187" fontId="2" fillId="0" borderId="55" xfId="10" applyNumberFormat="1" applyFont="1" applyBorder="1" applyAlignment="1">
      <alignment horizontal="right" vertical="center" shrinkToFit="1"/>
    </xf>
    <xf numFmtId="189" fontId="2" fillId="0" borderId="33" xfId="10" applyNumberFormat="1" applyFont="1" applyBorder="1" applyAlignment="1">
      <alignment horizontal="right" vertical="center" shrinkToFit="1"/>
    </xf>
    <xf numFmtId="189" fontId="2" fillId="0" borderId="36" xfId="10" applyNumberFormat="1" applyFont="1" applyBorder="1" applyAlignment="1">
      <alignment horizontal="right" vertical="center" shrinkToFit="1"/>
    </xf>
    <xf numFmtId="189" fontId="2" fillId="0" borderId="38" xfId="10" applyNumberFormat="1" applyFont="1" applyBorder="1" applyAlignment="1">
      <alignment horizontal="right" vertical="center" shrinkToFit="1"/>
    </xf>
    <xf numFmtId="189" fontId="2" fillId="0" borderId="52" xfId="10" applyNumberFormat="1" applyFont="1" applyBorder="1" applyAlignment="1">
      <alignment horizontal="right" vertical="center" shrinkToFit="1"/>
    </xf>
    <xf numFmtId="185" fontId="2" fillId="0" borderId="29" xfId="10" applyNumberFormat="1" applyFont="1" applyBorder="1" applyAlignment="1">
      <alignment horizontal="right" vertical="center" shrinkToFit="1"/>
    </xf>
    <xf numFmtId="185" fontId="2" fillId="0" borderId="44" xfId="10" applyNumberFormat="1" applyFont="1" applyBorder="1" applyAlignment="1">
      <alignment horizontal="right" vertical="center" shrinkToFit="1"/>
    </xf>
    <xf numFmtId="185" fontId="2" fillId="0" borderId="55" xfId="10" applyNumberFormat="1" applyFont="1" applyBorder="1" applyAlignment="1">
      <alignment horizontal="right" vertical="center" shrinkToFit="1"/>
    </xf>
    <xf numFmtId="185" fontId="2" fillId="0" borderId="19" xfId="10" applyNumberFormat="1" applyFont="1" applyBorder="1" applyAlignment="1">
      <alignment horizontal="right" vertical="center"/>
    </xf>
    <xf numFmtId="185" fontId="2" fillId="0" borderId="53" xfId="10" applyNumberFormat="1" applyFont="1" applyBorder="1" applyAlignment="1">
      <alignment horizontal="right" vertical="center"/>
    </xf>
    <xf numFmtId="189" fontId="2" fillId="0" borderId="20" xfId="10" applyNumberFormat="1" applyFont="1" applyBorder="1" applyAlignment="1">
      <alignment horizontal="right" vertical="center"/>
    </xf>
    <xf numFmtId="189" fontId="2" fillId="0" borderId="60" xfId="10" applyNumberFormat="1" applyFont="1" applyBorder="1" applyAlignment="1">
      <alignment horizontal="right" vertical="center"/>
    </xf>
    <xf numFmtId="0" fontId="2" fillId="0" borderId="61" xfId="10" applyFont="1" applyBorder="1">
      <alignment vertical="center"/>
    </xf>
    <xf numFmtId="0" fontId="2" fillId="0" borderId="62" xfId="10" applyFont="1" applyBorder="1" applyAlignment="1">
      <alignment horizontal="center" vertical="center"/>
    </xf>
    <xf numFmtId="0" fontId="2" fillId="0" borderId="52" xfId="10" applyFont="1" applyBorder="1" applyAlignment="1">
      <alignment horizontal="center" vertical="center"/>
    </xf>
    <xf numFmtId="0" fontId="2" fillId="0" borderId="63" xfId="10" applyFont="1" applyBorder="1" applyAlignment="1">
      <alignment horizontal="center" vertical="center"/>
    </xf>
    <xf numFmtId="0" fontId="2" fillId="0" borderId="11" xfId="10" applyFont="1" applyBorder="1" applyAlignment="1">
      <alignment horizontal="center" vertical="center"/>
    </xf>
    <xf numFmtId="0" fontId="2" fillId="0" borderId="22" xfId="10" applyFont="1" applyBorder="1" applyAlignment="1">
      <alignment horizontal="center" vertical="center"/>
    </xf>
    <xf numFmtId="0" fontId="2" fillId="0" borderId="50" xfId="10" applyFont="1" applyBorder="1" applyAlignment="1">
      <alignment horizontal="center" vertical="center"/>
    </xf>
    <xf numFmtId="0" fontId="11" fillId="0" borderId="9" xfId="2" applyFont="1" applyBorder="1" applyAlignment="1">
      <alignment horizontal="left" vertical="center"/>
    </xf>
    <xf numFmtId="0" fontId="11" fillId="0" borderId="20" xfId="2" applyFont="1" applyBorder="1" applyAlignment="1">
      <alignment horizontal="left" vertical="center"/>
    </xf>
    <xf numFmtId="0" fontId="11" fillId="0" borderId="60" xfId="2" applyFont="1" applyBorder="1" applyAlignment="1">
      <alignment horizontal="left" vertical="center"/>
    </xf>
    <xf numFmtId="185" fontId="2" fillId="0" borderId="9" xfId="10" applyNumberFormat="1" applyFont="1" applyBorder="1" applyAlignment="1">
      <alignment horizontal="right" vertical="center" shrinkToFit="1"/>
    </xf>
    <xf numFmtId="185" fontId="2" fillId="0" borderId="20" xfId="10" applyNumberFormat="1" applyFont="1" applyBorder="1" applyAlignment="1">
      <alignment horizontal="right" vertical="center" shrinkToFit="1"/>
    </xf>
    <xf numFmtId="185" fontId="2" fillId="0" borderId="60" xfId="10" applyNumberFormat="1" applyFont="1" applyBorder="1" applyAlignment="1">
      <alignment horizontal="right" vertical="center" shrinkToFit="1"/>
    </xf>
    <xf numFmtId="0" fontId="12" fillId="0" borderId="35" xfId="10" applyFont="1" applyBorder="1">
      <alignment vertical="center"/>
    </xf>
    <xf numFmtId="0" fontId="12" fillId="0" borderId="37" xfId="10" applyFont="1" applyBorder="1">
      <alignment vertical="center"/>
    </xf>
    <xf numFmtId="185" fontId="2" fillId="0" borderId="33" xfId="10" applyNumberFormat="1" applyFont="1" applyBorder="1" applyAlignment="1">
      <alignment horizontal="right" vertical="center"/>
    </xf>
    <xf numFmtId="185" fontId="2" fillId="0" borderId="36" xfId="10" applyNumberFormat="1" applyFont="1" applyBorder="1" applyAlignment="1">
      <alignment horizontal="right" vertical="center"/>
    </xf>
    <xf numFmtId="185" fontId="2" fillId="0" borderId="38" xfId="10" applyNumberFormat="1" applyFont="1" applyBorder="1" applyAlignment="1">
      <alignment horizontal="right" vertical="center"/>
    </xf>
    <xf numFmtId="0" fontId="2" fillId="0" borderId="43" xfId="10" applyFont="1" applyBorder="1" applyAlignment="1">
      <alignment horizontal="center" vertical="center" shrinkToFit="1"/>
    </xf>
    <xf numFmtId="0" fontId="2" fillId="0" borderId="20" xfId="10" applyFont="1" applyBorder="1" applyAlignment="1">
      <alignment horizontal="center" vertical="center" shrinkToFit="1"/>
    </xf>
    <xf numFmtId="0" fontId="2" fillId="0" borderId="17" xfId="10" applyFont="1" applyBorder="1" applyAlignment="1">
      <alignment horizontal="center" vertical="center" shrinkToFit="1"/>
    </xf>
    <xf numFmtId="49" fontId="2" fillId="0" borderId="0" xfId="10" applyNumberFormat="1" applyFont="1" applyAlignment="1">
      <alignment horizontal="left" vertical="center"/>
    </xf>
    <xf numFmtId="49" fontId="2" fillId="0" borderId="0" xfId="10" applyNumberFormat="1" applyFont="1" applyAlignment="1">
      <alignment horizontal="center" vertical="center"/>
    </xf>
    <xf numFmtId="0" fontId="2" fillId="0" borderId="0" xfId="10" applyFont="1" applyAlignment="1">
      <alignment horizontal="center" vertical="center"/>
    </xf>
    <xf numFmtId="0" fontId="2" fillId="0" borderId="0" xfId="10" applyFont="1" applyAlignment="1">
      <alignment horizontal="center" vertical="center" shrinkToFit="1"/>
    </xf>
    <xf numFmtId="177" fontId="2" fillId="0" borderId="0" xfId="10" applyNumberFormat="1" applyFont="1" applyAlignment="1" applyProtection="1">
      <alignment horizontal="center" vertical="center" shrinkToFit="1"/>
      <protection hidden="1"/>
    </xf>
    <xf numFmtId="0" fontId="10" fillId="0" borderId="0" xfId="10" applyFont="1" applyAlignment="1" applyProtection="1">
      <alignment horizontal="left" vertical="center" wrapText="1"/>
      <protection hidden="1"/>
    </xf>
    <xf numFmtId="0" fontId="2" fillId="0" borderId="0" xfId="10" applyFont="1" applyAlignment="1" applyProtection="1">
      <alignment horizontal="center" vertical="center" shrinkToFit="1"/>
      <protection hidden="1"/>
    </xf>
    <xf numFmtId="0" fontId="2" fillId="0" borderId="0" xfId="10" applyFont="1">
      <alignment vertical="center"/>
    </xf>
    <xf numFmtId="0" fontId="2" fillId="0" borderId="1" xfId="10" applyFont="1" applyBorder="1" applyAlignment="1">
      <alignment horizontal="center" vertical="center"/>
    </xf>
    <xf numFmtId="0" fontId="2" fillId="0" borderId="13" xfId="10" applyFont="1" applyBorder="1" applyAlignment="1">
      <alignment horizontal="center" vertical="center"/>
    </xf>
    <xf numFmtId="0" fontId="2" fillId="0" borderId="24" xfId="10" applyFont="1" applyBorder="1" applyAlignment="1">
      <alignment horizontal="center" vertical="center"/>
    </xf>
    <xf numFmtId="0" fontId="2" fillId="0" borderId="2" xfId="10" applyFont="1" applyBorder="1" applyAlignment="1">
      <alignment horizontal="center" vertical="center"/>
    </xf>
    <xf numFmtId="0" fontId="2" fillId="0" borderId="14" xfId="10" applyFont="1" applyBorder="1" applyAlignment="1">
      <alignment horizontal="center" vertical="center"/>
    </xf>
    <xf numFmtId="0" fontId="2" fillId="0" borderId="25" xfId="10" applyFont="1" applyBorder="1" applyAlignment="1">
      <alignment horizontal="center" vertical="center"/>
    </xf>
    <xf numFmtId="0" fontId="2" fillId="0" borderId="3" xfId="10" applyFont="1" applyBorder="1" applyAlignment="1">
      <alignment horizontal="center" vertical="center"/>
    </xf>
    <xf numFmtId="0" fontId="2" fillId="0" borderId="15" xfId="10" applyFont="1" applyBorder="1" applyAlignment="1">
      <alignment horizontal="center" vertical="center"/>
    </xf>
    <xf numFmtId="0" fontId="2" fillId="0" borderId="26" xfId="10" applyFont="1" applyBorder="1" applyAlignment="1">
      <alignment horizontal="center" vertical="center"/>
    </xf>
    <xf numFmtId="0" fontId="2" fillId="0" borderId="40" xfId="10" applyFont="1" applyBorder="1" applyAlignment="1">
      <alignment horizontal="center" vertical="center"/>
    </xf>
    <xf numFmtId="0" fontId="2" fillId="0" borderId="45" xfId="10" applyFont="1" applyBorder="1" applyAlignment="1">
      <alignment horizontal="center" vertical="center"/>
    </xf>
    <xf numFmtId="0" fontId="2" fillId="0" borderId="42" xfId="10" applyFont="1" applyBorder="1" applyAlignment="1">
      <alignment horizontal="center" vertical="center"/>
    </xf>
    <xf numFmtId="0" fontId="2" fillId="0" borderId="46" xfId="10" applyFont="1" applyBorder="1" applyAlignment="1">
      <alignment horizontal="center" vertical="center"/>
    </xf>
    <xf numFmtId="0" fontId="2" fillId="0" borderId="31" xfId="10" applyFont="1" applyBorder="1" applyAlignment="1">
      <alignment horizontal="center" vertical="center"/>
    </xf>
    <xf numFmtId="0" fontId="2" fillId="0" borderId="47" xfId="10" applyFont="1" applyBorder="1" applyAlignment="1">
      <alignment horizontal="center" vertical="center"/>
    </xf>
    <xf numFmtId="0" fontId="2" fillId="0" borderId="8" xfId="10" applyFont="1" applyBorder="1" applyAlignment="1">
      <alignment horizontal="center" vertical="center"/>
    </xf>
    <xf numFmtId="0" fontId="2" fillId="0" borderId="56" xfId="10" applyFont="1" applyBorder="1" applyAlignment="1">
      <alignment horizontal="center" vertical="center"/>
    </xf>
    <xf numFmtId="0" fontId="2" fillId="0" borderId="34" xfId="10" applyFont="1" applyBorder="1" applyAlignment="1">
      <alignment horizontal="center" vertical="center"/>
    </xf>
    <xf numFmtId="0" fontId="2" fillId="0" borderId="58" xfId="10" applyFont="1" applyBorder="1" applyAlignment="1">
      <alignment horizontal="center" vertical="center"/>
    </xf>
    <xf numFmtId="0" fontId="2" fillId="0" borderId="59" xfId="10" applyFont="1" applyBorder="1" applyAlignment="1">
      <alignment horizontal="center" vertical="center"/>
    </xf>
    <xf numFmtId="0" fontId="2" fillId="0" borderId="4" xfId="10" applyFont="1" applyBorder="1" applyAlignment="1">
      <alignment horizontal="center" vertical="center"/>
    </xf>
    <xf numFmtId="0" fontId="2" fillId="0" borderId="16" xfId="10" applyFont="1" applyBorder="1" applyAlignment="1">
      <alignment horizontal="center" vertical="center"/>
    </xf>
    <xf numFmtId="0" fontId="2" fillId="0" borderId="27" xfId="10" applyFont="1" applyBorder="1" applyAlignment="1">
      <alignment horizontal="center" vertical="center"/>
    </xf>
    <xf numFmtId="0" fontId="2" fillId="0" borderId="5" xfId="10" applyFont="1" applyBorder="1" applyAlignment="1">
      <alignment horizontal="center" vertical="center"/>
    </xf>
    <xf numFmtId="0" fontId="2" fillId="0" borderId="17" xfId="10" applyFont="1" applyBorder="1" applyAlignment="1">
      <alignment horizontal="center" vertical="center"/>
    </xf>
    <xf numFmtId="0" fontId="2" fillId="0" borderId="28" xfId="10" applyFont="1" applyBorder="1" applyAlignment="1">
      <alignment horizontal="center" vertical="center"/>
    </xf>
    <xf numFmtId="0" fontId="2" fillId="0" borderId="30" xfId="10" applyFont="1" applyBorder="1" applyAlignment="1">
      <alignment horizontal="center" vertical="center"/>
    </xf>
    <xf numFmtId="0" fontId="2" fillId="0" borderId="48" xfId="10" applyFont="1" applyBorder="1" applyAlignment="1">
      <alignment horizontal="center" vertical="center"/>
    </xf>
    <xf numFmtId="0" fontId="2" fillId="0" borderId="43" xfId="10" applyFont="1" applyBorder="1" applyAlignment="1">
      <alignment horizontal="center" vertical="center"/>
    </xf>
    <xf numFmtId="0" fontId="2" fillId="0" borderId="49" xfId="10" applyFont="1" applyBorder="1" applyAlignment="1">
      <alignment horizontal="center" vertical="center"/>
    </xf>
    <xf numFmtId="0" fontId="2" fillId="0" borderId="12" xfId="10" applyFont="1" applyBorder="1" applyAlignment="1">
      <alignment horizontal="center" vertical="center"/>
    </xf>
    <xf numFmtId="0" fontId="2" fillId="0" borderId="23" xfId="10" applyFont="1" applyBorder="1" applyAlignment="1">
      <alignment horizontal="center" vertical="center"/>
    </xf>
    <xf numFmtId="0" fontId="2" fillId="0" borderId="9" xfId="10" applyFont="1" applyBorder="1" applyAlignment="1">
      <alignment horizontal="center" vertical="center"/>
    </xf>
    <xf numFmtId="0" fontId="2" fillId="0" borderId="20" xfId="10" applyFont="1" applyBorder="1" applyAlignment="1">
      <alignment horizontal="center" vertical="center"/>
    </xf>
    <xf numFmtId="49" fontId="2" fillId="0" borderId="30" xfId="10" applyNumberFormat="1" applyFont="1" applyBorder="1" applyAlignment="1">
      <alignment horizontal="center" vertical="center"/>
    </xf>
    <xf numFmtId="49" fontId="2" fillId="0" borderId="23" xfId="10" applyNumberFormat="1" applyFont="1" applyBorder="1" applyAlignment="1">
      <alignment horizontal="center" vertical="center"/>
    </xf>
    <xf numFmtId="49" fontId="2" fillId="0" borderId="54" xfId="10" applyNumberFormat="1" applyFont="1" applyBorder="1" applyAlignment="1">
      <alignment horizontal="center" vertical="center"/>
    </xf>
    <xf numFmtId="49" fontId="2" fillId="0" borderId="42" xfId="10" applyNumberFormat="1" applyFont="1" applyBorder="1" applyAlignment="1">
      <alignment horizontal="center" vertical="center"/>
    </xf>
    <xf numFmtId="49" fontId="2" fillId="0" borderId="58" xfId="10" applyNumberFormat="1" applyFont="1" applyBorder="1" applyAlignment="1">
      <alignment horizontal="center" vertical="center"/>
    </xf>
    <xf numFmtId="49" fontId="2" fillId="0" borderId="43" xfId="10" applyNumberFormat="1" applyFont="1" applyBorder="1" applyAlignment="1">
      <alignment horizontal="center" vertical="center"/>
    </xf>
    <xf numFmtId="49" fontId="2" fillId="0" borderId="20" xfId="10" applyNumberFormat="1" applyFont="1" applyBorder="1" applyAlignment="1">
      <alignment horizontal="center" vertical="center"/>
    </xf>
    <xf numFmtId="49" fontId="2" fillId="0" borderId="60" xfId="10" applyNumberFormat="1" applyFont="1" applyBorder="1" applyAlignment="1">
      <alignment horizontal="center" vertical="center"/>
    </xf>
    <xf numFmtId="0" fontId="2" fillId="0" borderId="7" xfId="10" applyFont="1" applyBorder="1" applyAlignment="1">
      <alignment horizontal="center" vertical="center" wrapText="1"/>
    </xf>
    <xf numFmtId="0" fontId="2" fillId="0" borderId="19" xfId="10" applyFont="1" applyBorder="1" applyAlignment="1">
      <alignment horizontal="center" vertical="center" wrapText="1"/>
    </xf>
    <xf numFmtId="0" fontId="2" fillId="0" borderId="13" xfId="10" applyFont="1" applyBorder="1" applyAlignment="1">
      <alignment horizontal="center" vertical="center" wrapText="1"/>
    </xf>
    <xf numFmtId="0" fontId="2" fillId="0" borderId="8" xfId="10" applyFont="1" applyBorder="1" applyAlignment="1">
      <alignment horizontal="center" vertical="center" wrapText="1"/>
    </xf>
    <xf numFmtId="0" fontId="2" fillId="0" borderId="0" xfId="10" applyFont="1" applyAlignment="1">
      <alignment horizontal="center" vertical="center" wrapText="1"/>
    </xf>
    <xf numFmtId="0" fontId="2" fillId="0" borderId="14" xfId="10" applyFont="1" applyBorder="1" applyAlignment="1">
      <alignment horizontal="center" vertical="center" wrapText="1"/>
    </xf>
    <xf numFmtId="0" fontId="2" fillId="0" borderId="9" xfId="10" applyFont="1" applyBorder="1" applyAlignment="1">
      <alignment horizontal="center" vertical="center" wrapText="1"/>
    </xf>
    <xf numFmtId="0" fontId="2" fillId="0" borderId="20" xfId="10" applyFont="1" applyBorder="1" applyAlignment="1">
      <alignment horizontal="center" vertical="center" wrapText="1"/>
    </xf>
    <xf numFmtId="0" fontId="2" fillId="0" borderId="17" xfId="10" applyFont="1" applyBorder="1" applyAlignment="1">
      <alignment horizontal="center" vertical="center" wrapText="1"/>
    </xf>
    <xf numFmtId="0" fontId="10" fillId="0" borderId="0" xfId="10" applyFont="1" applyAlignment="1">
      <alignment horizontal="left" vertical="center" wrapText="1"/>
    </xf>
    <xf numFmtId="0" fontId="10" fillId="0" borderId="58" xfId="10" applyFont="1" applyBorder="1" applyAlignment="1">
      <alignment horizontal="left" vertical="center" wrapText="1"/>
    </xf>
    <xf numFmtId="0" fontId="10" fillId="0" borderId="30" xfId="10" applyFont="1" applyBorder="1" applyAlignment="1">
      <alignment horizontal="center" vertical="center" wrapText="1"/>
    </xf>
    <xf numFmtId="0" fontId="10" fillId="0" borderId="23" xfId="10" applyFont="1" applyBorder="1" applyAlignment="1">
      <alignment horizontal="center" vertical="center" wrapText="1"/>
    </xf>
    <xf numFmtId="0" fontId="10" fillId="0" borderId="16" xfId="10" applyFont="1" applyBorder="1" applyAlignment="1">
      <alignment horizontal="center" vertical="center" wrapText="1"/>
    </xf>
    <xf numFmtId="0" fontId="10" fillId="0" borderId="31" xfId="10" applyFont="1" applyBorder="1" applyAlignment="1">
      <alignment horizontal="center" vertical="center" wrapText="1"/>
    </xf>
    <xf numFmtId="0" fontId="10" fillId="0" borderId="34" xfId="10" applyFont="1" applyBorder="1" applyAlignment="1">
      <alignment horizontal="center" vertical="center" wrapText="1"/>
    </xf>
    <xf numFmtId="0" fontId="10" fillId="0" borderId="15" xfId="10" applyFont="1" applyBorder="1" applyAlignment="1">
      <alignment horizontal="center" vertical="center" wrapText="1"/>
    </xf>
    <xf numFmtId="0" fontId="2" fillId="0" borderId="30" xfId="10" applyFont="1" applyBorder="1" applyAlignment="1">
      <alignment horizontal="center" vertical="center" wrapText="1"/>
    </xf>
    <xf numFmtId="0" fontId="2" fillId="0" borderId="23" xfId="10" applyFont="1" applyBorder="1" applyAlignment="1">
      <alignment horizontal="center" vertical="center" wrapText="1"/>
    </xf>
    <xf numFmtId="0" fontId="2" fillId="0" borderId="16" xfId="10" applyFont="1" applyBorder="1" applyAlignment="1">
      <alignment horizontal="center" vertical="center" wrapText="1"/>
    </xf>
    <xf numFmtId="0" fontId="2" fillId="0" borderId="31" xfId="10" applyFont="1" applyBorder="1" applyAlignment="1">
      <alignment horizontal="center" vertical="center" wrapText="1"/>
    </xf>
    <xf numFmtId="0" fontId="2" fillId="0" borderId="34" xfId="10" applyFont="1" applyBorder="1" applyAlignment="1">
      <alignment horizontal="center" vertical="center" wrapText="1"/>
    </xf>
    <xf numFmtId="0" fontId="2" fillId="0" borderId="15" xfId="10" applyFont="1" applyBorder="1" applyAlignment="1">
      <alignment horizontal="center" vertical="center" wrapText="1"/>
    </xf>
    <xf numFmtId="0" fontId="10" fillId="0" borderId="54" xfId="10" applyFont="1" applyBorder="1" applyAlignment="1">
      <alignment horizontal="center" vertical="center" wrapText="1"/>
    </xf>
    <xf numFmtId="0" fontId="10" fillId="0" borderId="59" xfId="10" applyFont="1" applyBorder="1" applyAlignment="1">
      <alignment horizontal="center" vertical="center" wrapText="1"/>
    </xf>
    <xf numFmtId="0" fontId="11" fillId="0" borderId="7" xfId="2" applyFont="1" applyBorder="1" applyAlignment="1">
      <alignment horizontal="center" vertical="center" wrapText="1"/>
    </xf>
    <xf numFmtId="0" fontId="11" fillId="0" borderId="19"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0" xfId="2" applyFont="1" applyAlignment="1">
      <alignment horizontal="center" vertical="center" wrapText="1"/>
    </xf>
    <xf numFmtId="0" fontId="11" fillId="0" borderId="5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12" xfId="10" applyFont="1" applyBorder="1" applyAlignment="1">
      <alignment horizontal="center" vertical="center" textRotation="255"/>
    </xf>
    <xf numFmtId="0" fontId="2" fillId="0" borderId="23" xfId="10" applyFont="1" applyBorder="1" applyAlignment="1">
      <alignment horizontal="center" vertical="center" textRotation="255"/>
    </xf>
    <xf numFmtId="0" fontId="2" fillId="0" borderId="16" xfId="10" applyFont="1" applyBorder="1" applyAlignment="1">
      <alignment horizontal="center" vertical="center" textRotation="255"/>
    </xf>
    <xf numFmtId="0" fontId="2" fillId="0" borderId="8" xfId="10" applyFont="1" applyBorder="1" applyAlignment="1">
      <alignment horizontal="center" vertical="center" textRotation="255"/>
    </xf>
    <xf numFmtId="0" fontId="2" fillId="0" borderId="0" xfId="10" applyFont="1" applyAlignment="1">
      <alignment horizontal="center" vertical="center" textRotation="255"/>
    </xf>
    <xf numFmtId="0" fontId="2" fillId="0" borderId="14" xfId="10" applyFont="1" applyBorder="1" applyAlignment="1">
      <alignment horizontal="center" vertical="center" textRotation="255"/>
    </xf>
    <xf numFmtId="0" fontId="2" fillId="0" borderId="9" xfId="10" applyFont="1" applyBorder="1" applyAlignment="1">
      <alignment horizontal="center" vertical="center" textRotation="255"/>
    </xf>
    <xf numFmtId="0" fontId="2" fillId="0" borderId="20" xfId="10" applyFont="1" applyBorder="1" applyAlignment="1">
      <alignment horizontal="center" vertical="center" textRotation="255"/>
    </xf>
    <xf numFmtId="0" fontId="2" fillId="0" borderId="17" xfId="10" applyFont="1" applyBorder="1" applyAlignment="1">
      <alignment horizontal="center" vertical="center" textRotation="255"/>
    </xf>
    <xf numFmtId="0" fontId="2" fillId="0" borderId="30" xfId="10" applyFont="1" applyBorder="1" applyAlignment="1">
      <alignment horizontal="center" vertical="center" textRotation="255"/>
    </xf>
    <xf numFmtId="0" fontId="2" fillId="0" borderId="42" xfId="10" applyFont="1" applyBorder="1" applyAlignment="1">
      <alignment horizontal="center" vertical="center" textRotation="255"/>
    </xf>
    <xf numFmtId="0" fontId="2" fillId="0" borderId="31" xfId="10" applyFont="1" applyBorder="1" applyAlignment="1">
      <alignment horizontal="center" vertical="center" textRotation="255"/>
    </xf>
    <xf numFmtId="0" fontId="2" fillId="0" borderId="34" xfId="10" applyFont="1" applyBorder="1" applyAlignment="1">
      <alignment horizontal="center" vertical="center" textRotation="255"/>
    </xf>
    <xf numFmtId="0" fontId="2" fillId="0" borderId="15" xfId="10" applyFont="1" applyBorder="1" applyAlignment="1">
      <alignment horizontal="center" vertical="center" textRotation="255"/>
    </xf>
    <xf numFmtId="49" fontId="9" fillId="0" borderId="6" xfId="5" applyNumberFormat="1" applyFont="1" applyBorder="1" applyAlignment="1">
      <alignment horizontal="center" vertical="center"/>
    </xf>
    <xf numFmtId="49" fontId="9" fillId="0" borderId="18" xfId="5" applyNumberFormat="1" applyFont="1" applyBorder="1" applyAlignment="1">
      <alignment horizontal="center" vertical="center"/>
    </xf>
    <xf numFmtId="49" fontId="9" fillId="0" borderId="64" xfId="5" applyNumberFormat="1" applyFont="1" applyBorder="1" applyAlignment="1">
      <alignment horizontal="center" vertical="center"/>
    </xf>
    <xf numFmtId="0" fontId="2" fillId="0" borderId="74" xfId="5" applyFont="1" applyBorder="1" applyAlignment="1">
      <alignment horizontal="center" vertical="center"/>
    </xf>
    <xf numFmtId="0" fontId="2" fillId="0" borderId="30" xfId="5" applyFont="1" applyBorder="1">
      <alignment vertical="center"/>
    </xf>
    <xf numFmtId="0" fontId="2" fillId="0" borderId="23" xfId="5" applyFont="1" applyBorder="1">
      <alignment vertical="center"/>
    </xf>
    <xf numFmtId="0" fontId="2" fillId="0" borderId="16" xfId="5" applyFont="1" applyBorder="1">
      <alignment vertical="center"/>
    </xf>
    <xf numFmtId="185" fontId="2" fillId="0" borderId="30" xfId="5" applyNumberFormat="1" applyFont="1" applyBorder="1" applyAlignment="1">
      <alignment horizontal="right" vertical="center" shrinkToFit="1"/>
    </xf>
    <xf numFmtId="185" fontId="2" fillId="0" borderId="23" xfId="5" applyNumberFormat="1" applyFont="1" applyBorder="1" applyAlignment="1">
      <alignment horizontal="right" vertical="center" shrinkToFit="1"/>
    </xf>
    <xf numFmtId="185" fontId="2" fillId="0" borderId="65" xfId="5" applyNumberFormat="1" applyFont="1" applyBorder="1" applyAlignment="1">
      <alignment horizontal="right" vertical="center" shrinkToFit="1"/>
    </xf>
    <xf numFmtId="189" fontId="2" fillId="0" borderId="68" xfId="5" applyNumberFormat="1" applyFont="1" applyBorder="1" applyAlignment="1">
      <alignment horizontal="right" vertical="center" shrinkToFit="1"/>
    </xf>
    <xf numFmtId="185" fontId="2" fillId="0" borderId="68" xfId="5" applyNumberFormat="1" applyFont="1" applyBorder="1" applyAlignment="1">
      <alignment horizontal="right" vertical="center" shrinkToFit="1"/>
    </xf>
    <xf numFmtId="189" fontId="2" fillId="0" borderId="72" xfId="5" applyNumberFormat="1" applyFont="1" applyBorder="1" applyAlignment="1">
      <alignment horizontal="right" vertical="center" shrinkToFit="1"/>
    </xf>
    <xf numFmtId="189" fontId="2" fillId="0" borderId="23" xfId="5" applyNumberFormat="1" applyFont="1" applyBorder="1" applyAlignment="1">
      <alignment horizontal="right" vertical="center" shrinkToFit="1"/>
    </xf>
    <xf numFmtId="189" fontId="2" fillId="0" borderId="16" xfId="5" applyNumberFormat="1" applyFont="1" applyBorder="1" applyAlignment="1">
      <alignment horizontal="right" vertical="center" shrinkToFit="1"/>
    </xf>
    <xf numFmtId="185" fontId="2" fillId="0" borderId="42" xfId="5" applyNumberFormat="1" applyFont="1" applyBorder="1" applyAlignment="1">
      <alignment horizontal="right" vertical="center" shrinkToFit="1"/>
    </xf>
    <xf numFmtId="185" fontId="2" fillId="0" borderId="66" xfId="5" applyNumberFormat="1" applyFont="1" applyBorder="1" applyAlignment="1">
      <alignment horizontal="right" vertical="center" shrinkToFit="1"/>
    </xf>
    <xf numFmtId="189" fontId="2" fillId="0" borderId="69" xfId="5" applyNumberFormat="1" applyFont="1" applyBorder="1" applyAlignment="1">
      <alignment horizontal="right" vertical="center" shrinkToFit="1"/>
    </xf>
    <xf numFmtId="185" fontId="2" fillId="0" borderId="69" xfId="5" applyNumberFormat="1" applyFont="1" applyBorder="1" applyAlignment="1">
      <alignment horizontal="right" vertical="center" shrinkToFit="1"/>
    </xf>
    <xf numFmtId="185" fontId="2" fillId="0" borderId="75" xfId="5" applyNumberFormat="1" applyFont="1" applyBorder="1" applyAlignment="1">
      <alignment horizontal="right" vertical="center" shrinkToFit="1"/>
    </xf>
    <xf numFmtId="0" fontId="2" fillId="0" borderId="42" xfId="5" applyFont="1" applyBorder="1">
      <alignment vertical="center"/>
    </xf>
    <xf numFmtId="0" fontId="2" fillId="0" borderId="14" xfId="5" applyFont="1" applyBorder="1">
      <alignment vertical="center"/>
    </xf>
    <xf numFmtId="189" fontId="2" fillId="0" borderId="70" xfId="5" applyNumberFormat="1" applyFont="1" applyBorder="1" applyAlignment="1">
      <alignment horizontal="right" vertical="center" shrinkToFit="1"/>
    </xf>
    <xf numFmtId="189" fontId="2" fillId="0" borderId="14" xfId="5" applyNumberFormat="1" applyFont="1" applyBorder="1" applyAlignment="1">
      <alignment horizontal="right" vertical="center" shrinkToFit="1"/>
    </xf>
    <xf numFmtId="189" fontId="2" fillId="0" borderId="65" xfId="5" applyNumberFormat="1" applyFont="1" applyBorder="1" applyAlignment="1">
      <alignment horizontal="right" vertical="center" shrinkToFit="1"/>
    </xf>
    <xf numFmtId="185" fontId="2" fillId="0" borderId="70" xfId="5" applyNumberFormat="1" applyFont="1" applyBorder="1" applyAlignment="1">
      <alignment horizontal="right" vertical="center" shrinkToFit="1"/>
    </xf>
    <xf numFmtId="185" fontId="2" fillId="0" borderId="14" xfId="5" applyNumberFormat="1" applyFont="1" applyBorder="1" applyAlignment="1">
      <alignment horizontal="right" vertical="center" shrinkToFit="1"/>
    </xf>
    <xf numFmtId="189" fontId="2" fillId="0" borderId="66" xfId="5" applyNumberFormat="1" applyFont="1" applyBorder="1" applyAlignment="1">
      <alignment horizontal="right" vertical="center" shrinkToFit="1"/>
    </xf>
    <xf numFmtId="0" fontId="10" fillId="0" borderId="42" xfId="5" applyFont="1" applyBorder="1">
      <alignment vertical="center"/>
    </xf>
    <xf numFmtId="0" fontId="10" fillId="0" borderId="0" xfId="5" applyFont="1">
      <alignment vertical="center"/>
    </xf>
    <xf numFmtId="0" fontId="10" fillId="0" borderId="14" xfId="5" applyFont="1" applyBorder="1">
      <alignment vertical="center"/>
    </xf>
    <xf numFmtId="0" fontId="1" fillId="0" borderId="0" xfId="1" applyAlignment="1">
      <alignment vertical="center"/>
    </xf>
    <xf numFmtId="0" fontId="1" fillId="0" borderId="14" xfId="1" applyBorder="1" applyAlignment="1">
      <alignment vertical="center"/>
    </xf>
    <xf numFmtId="0" fontId="2" fillId="0" borderId="31" xfId="5" applyFont="1" applyBorder="1">
      <alignment vertical="center"/>
    </xf>
    <xf numFmtId="0" fontId="2" fillId="0" borderId="34" xfId="5" applyFont="1" applyBorder="1">
      <alignment vertical="center"/>
    </xf>
    <xf numFmtId="0" fontId="2" fillId="0" borderId="15" xfId="5" applyFont="1" applyBorder="1">
      <alignment vertical="center"/>
    </xf>
    <xf numFmtId="185" fontId="2" fillId="0" borderId="42" xfId="5" applyNumberFormat="1" applyFont="1" applyBorder="1" applyAlignment="1">
      <alignment horizontal="right" vertical="center"/>
    </xf>
    <xf numFmtId="185" fontId="2" fillId="0" borderId="0" xfId="5" applyNumberFormat="1" applyFont="1" applyAlignment="1">
      <alignment horizontal="right" vertical="center"/>
    </xf>
    <xf numFmtId="185" fontId="2" fillId="0" borderId="66" xfId="5" applyNumberFormat="1" applyFont="1" applyBorder="1" applyAlignment="1">
      <alignment horizontal="right" vertical="center"/>
    </xf>
    <xf numFmtId="189" fontId="2" fillId="0" borderId="69" xfId="5" applyNumberFormat="1" applyFont="1" applyBorder="1" applyAlignment="1">
      <alignment horizontal="right" vertical="center"/>
    </xf>
    <xf numFmtId="185" fontId="2" fillId="0" borderId="70" xfId="5" applyNumberFormat="1" applyFont="1" applyBorder="1" applyAlignment="1">
      <alignment horizontal="right" vertical="center"/>
    </xf>
    <xf numFmtId="185" fontId="2" fillId="0" borderId="14" xfId="5" applyNumberFormat="1" applyFont="1" applyBorder="1" applyAlignment="1">
      <alignment horizontal="right" vertical="center"/>
    </xf>
    <xf numFmtId="0" fontId="10" fillId="0" borderId="32" xfId="5" applyFont="1" applyBorder="1" applyAlignment="1">
      <alignment horizontal="center" vertical="center"/>
    </xf>
    <xf numFmtId="0" fontId="10" fillId="0" borderId="35" xfId="5" applyFont="1" applyBorder="1" applyAlignment="1">
      <alignment horizontal="center" vertical="center"/>
    </xf>
    <xf numFmtId="0" fontId="10" fillId="0" borderId="37" xfId="5" applyFont="1" applyBorder="1" applyAlignment="1">
      <alignment horizontal="center" vertical="center"/>
    </xf>
    <xf numFmtId="185" fontId="2" fillId="0" borderId="72" xfId="5" applyNumberFormat="1" applyFont="1" applyBorder="1" applyAlignment="1">
      <alignment horizontal="right" vertical="center" shrinkToFit="1"/>
    </xf>
    <xf numFmtId="0" fontId="3" fillId="0" borderId="0" xfId="5" applyAlignment="1">
      <alignment horizontal="right" vertical="center" shrinkToFit="1"/>
    </xf>
    <xf numFmtId="0" fontId="3" fillId="0" borderId="66" xfId="5" applyBorder="1" applyAlignment="1">
      <alignment horizontal="right" vertical="center" shrinkToFit="1"/>
    </xf>
    <xf numFmtId="189" fontId="3" fillId="0" borderId="0" xfId="5" applyNumberFormat="1" applyAlignment="1">
      <alignment horizontal="right" vertical="center" shrinkToFit="1"/>
    </xf>
    <xf numFmtId="189" fontId="3" fillId="0" borderId="66" xfId="5" applyNumberFormat="1" applyBorder="1" applyAlignment="1">
      <alignment horizontal="right" vertical="center" shrinkToFit="1"/>
    </xf>
    <xf numFmtId="189" fontId="3" fillId="0" borderId="14" xfId="5" applyNumberFormat="1" applyBorder="1" applyAlignment="1">
      <alignment horizontal="right" vertical="center" shrinkToFit="1"/>
    </xf>
    <xf numFmtId="0" fontId="3" fillId="0" borderId="35" xfId="5" applyBorder="1" applyAlignment="1">
      <alignment horizontal="center" vertical="center"/>
    </xf>
    <xf numFmtId="0" fontId="3" fillId="0" borderId="37" xfId="5" applyBorder="1" applyAlignment="1">
      <alignment horizontal="center" vertical="center"/>
    </xf>
    <xf numFmtId="189" fontId="2" fillId="0" borderId="30" xfId="5" applyNumberFormat="1" applyFont="1" applyBorder="1" applyAlignment="1">
      <alignment horizontal="right" vertical="center" shrinkToFit="1"/>
    </xf>
    <xf numFmtId="0" fontId="3" fillId="0" borderId="23" xfId="5" applyBorder="1" applyAlignment="1">
      <alignment horizontal="right" vertical="center" shrinkToFit="1"/>
    </xf>
    <xf numFmtId="0" fontId="3" fillId="0" borderId="16" xfId="5" applyBorder="1" applyAlignment="1">
      <alignment horizontal="right" vertical="center" shrinkToFit="1"/>
    </xf>
    <xf numFmtId="189" fontId="2" fillId="0" borderId="42" xfId="5" applyNumberFormat="1" applyFont="1" applyBorder="1" applyAlignment="1">
      <alignment horizontal="right" vertical="center" shrinkToFit="1"/>
    </xf>
    <xf numFmtId="0" fontId="3" fillId="0" borderId="14" xfId="5" applyBorder="1" applyAlignment="1">
      <alignment horizontal="right" vertical="center" shrinkToFit="1"/>
    </xf>
    <xf numFmtId="189" fontId="2" fillId="0" borderId="31" xfId="5" applyNumberFormat="1" applyFont="1" applyBorder="1" applyAlignment="1">
      <alignment horizontal="right" vertical="center" shrinkToFit="1"/>
    </xf>
    <xf numFmtId="0" fontId="3" fillId="0" borderId="34" xfId="5" applyBorder="1" applyAlignment="1">
      <alignment horizontal="right" vertical="center" shrinkToFit="1"/>
    </xf>
    <xf numFmtId="189" fontId="2" fillId="0" borderId="34" xfId="5" applyNumberFormat="1" applyFont="1" applyBorder="1" applyAlignment="1">
      <alignment horizontal="right" vertical="center" shrinkToFit="1"/>
    </xf>
    <xf numFmtId="0" fontId="3" fillId="0" borderId="15" xfId="5" applyBorder="1" applyAlignment="1">
      <alignment horizontal="right" vertical="center" shrinkToFit="1"/>
    </xf>
    <xf numFmtId="0" fontId="2" fillId="0" borderId="30" xfId="5" applyFont="1" applyBorder="1" applyAlignment="1">
      <alignment horizontal="left" vertical="center"/>
    </xf>
    <xf numFmtId="0" fontId="2" fillId="0" borderId="23" xfId="5" applyFont="1" applyBorder="1" applyAlignment="1">
      <alignment horizontal="left" vertical="center"/>
    </xf>
    <xf numFmtId="0" fontId="2" fillId="0" borderId="16" xfId="5" applyFont="1" applyBorder="1" applyAlignment="1">
      <alignment horizontal="left" vertical="center"/>
    </xf>
    <xf numFmtId="185" fontId="2" fillId="0" borderId="16" xfId="5" applyNumberFormat="1" applyFont="1" applyBorder="1" applyAlignment="1">
      <alignment horizontal="right" vertical="center" shrinkToFit="1"/>
    </xf>
    <xf numFmtId="0" fontId="2" fillId="0" borderId="42" xfId="5" applyFont="1" applyBorder="1" applyAlignment="1">
      <alignment horizontal="left" vertical="center"/>
    </xf>
    <xf numFmtId="0" fontId="2" fillId="0" borderId="14" xfId="5" applyFont="1" applyBorder="1" applyAlignment="1">
      <alignment horizontal="left" vertical="center"/>
    </xf>
    <xf numFmtId="185" fontId="2" fillId="0" borderId="31" xfId="5" applyNumberFormat="1" applyFont="1" applyBorder="1" applyAlignment="1">
      <alignment horizontal="right" vertical="center" shrinkToFit="1"/>
    </xf>
    <xf numFmtId="185" fontId="2" fillId="0" borderId="34" xfId="5" applyNumberFormat="1" applyFont="1" applyBorder="1" applyAlignment="1">
      <alignment horizontal="right" vertical="center" shrinkToFit="1"/>
    </xf>
    <xf numFmtId="185" fontId="2" fillId="0" borderId="67" xfId="5" applyNumberFormat="1" applyFont="1" applyBorder="1" applyAlignment="1">
      <alignment horizontal="right" vertical="center" shrinkToFit="1"/>
    </xf>
    <xf numFmtId="189" fontId="2" fillId="0" borderId="71" xfId="5" applyNumberFormat="1" applyFont="1" applyBorder="1" applyAlignment="1">
      <alignment horizontal="right" vertical="center" shrinkToFit="1"/>
    </xf>
    <xf numFmtId="185" fontId="2" fillId="0" borderId="71" xfId="5" applyNumberFormat="1" applyFont="1" applyBorder="1" applyAlignment="1">
      <alignment horizontal="right" vertical="center" shrinkToFit="1"/>
    </xf>
    <xf numFmtId="189" fontId="2" fillId="0" borderId="73" xfId="5" applyNumberFormat="1" applyFont="1" applyBorder="1" applyAlignment="1">
      <alignment horizontal="right" vertical="center" shrinkToFit="1"/>
    </xf>
    <xf numFmtId="189" fontId="2" fillId="0" borderId="15" xfId="5" applyNumberFormat="1" applyFont="1" applyBorder="1" applyAlignment="1">
      <alignment horizontal="right" vertical="center" shrinkToFit="1"/>
    </xf>
    <xf numFmtId="185" fontId="2" fillId="2" borderId="70" xfId="5" applyNumberFormat="1" applyFont="1" applyFill="1" applyBorder="1" applyAlignment="1">
      <alignment horizontal="right" vertical="center" shrinkToFit="1"/>
    </xf>
    <xf numFmtId="185" fontId="2" fillId="2" borderId="0" xfId="5" applyNumberFormat="1" applyFont="1" applyFill="1" applyAlignment="1">
      <alignment horizontal="right" vertical="center" shrinkToFit="1"/>
    </xf>
    <xf numFmtId="185" fontId="2" fillId="2" borderId="66" xfId="5" applyNumberFormat="1" applyFont="1" applyFill="1" applyBorder="1" applyAlignment="1">
      <alignment horizontal="right" vertical="center" shrinkToFit="1"/>
    </xf>
    <xf numFmtId="0" fontId="2" fillId="2" borderId="70" xfId="5" applyFont="1" applyFill="1" applyBorder="1" applyAlignment="1">
      <alignment horizontal="right" vertical="center" shrinkToFit="1"/>
    </xf>
    <xf numFmtId="0" fontId="2" fillId="2" borderId="0" xfId="5" applyFont="1" applyFill="1" applyAlignment="1">
      <alignment horizontal="right" vertical="center" shrinkToFit="1"/>
    </xf>
    <xf numFmtId="0" fontId="2" fillId="2" borderId="14" xfId="5" applyFont="1" applyFill="1" applyBorder="1" applyAlignment="1">
      <alignment horizontal="right" vertical="center" shrinkToFit="1"/>
    </xf>
    <xf numFmtId="0" fontId="2" fillId="0" borderId="31" xfId="5" applyFont="1" applyBorder="1" applyAlignment="1">
      <alignment horizontal="left" vertical="center"/>
    </xf>
    <xf numFmtId="0" fontId="2" fillId="0" borderId="34" xfId="5" applyFont="1" applyBorder="1" applyAlignment="1">
      <alignment horizontal="left" vertical="center"/>
    </xf>
    <xf numFmtId="0" fontId="2" fillId="0" borderId="15" xfId="5" applyFont="1" applyBorder="1" applyAlignment="1">
      <alignment horizontal="left" vertical="center"/>
    </xf>
    <xf numFmtId="185" fontId="2" fillId="0" borderId="15" xfId="5" applyNumberFormat="1" applyFont="1" applyBorder="1" applyAlignment="1">
      <alignment horizontal="right" vertical="center" shrinkToFit="1"/>
    </xf>
    <xf numFmtId="0" fontId="11" fillId="0" borderId="0" xfId="5" applyFont="1">
      <alignment vertical="center"/>
    </xf>
    <xf numFmtId="0" fontId="11" fillId="0" borderId="14" xfId="5" applyFont="1" applyBorder="1">
      <alignment vertical="center"/>
    </xf>
    <xf numFmtId="0" fontId="3" fillId="0" borderId="67" xfId="5" applyBorder="1" applyAlignment="1">
      <alignment horizontal="right" vertical="center" shrinkToFit="1"/>
    </xf>
    <xf numFmtId="189" fontId="3" fillId="0" borderId="34" xfId="5" applyNumberFormat="1" applyBorder="1" applyAlignment="1">
      <alignment horizontal="right" vertical="center" shrinkToFit="1"/>
    </xf>
    <xf numFmtId="189" fontId="3" fillId="0" borderId="67" xfId="5" applyNumberFormat="1" applyBorder="1" applyAlignment="1">
      <alignment horizontal="right" vertical="center" shrinkToFit="1"/>
    </xf>
    <xf numFmtId="185" fontId="2" fillId="0" borderId="73" xfId="5" applyNumberFormat="1" applyFont="1" applyBorder="1" applyAlignment="1">
      <alignment horizontal="right" vertical="center" shrinkToFit="1"/>
    </xf>
    <xf numFmtId="185" fontId="2" fillId="2" borderId="73" xfId="5" applyNumberFormat="1" applyFont="1" applyFill="1" applyBorder="1" applyAlignment="1">
      <alignment horizontal="right" vertical="center" shrinkToFit="1"/>
    </xf>
    <xf numFmtId="185" fontId="2" fillId="2" borderId="34" xfId="5" applyNumberFormat="1" applyFont="1" applyFill="1" applyBorder="1" applyAlignment="1">
      <alignment horizontal="right" vertical="center" shrinkToFit="1"/>
    </xf>
    <xf numFmtId="185" fontId="2" fillId="2" borderId="67" xfId="5" applyNumberFormat="1" applyFont="1" applyFill="1" applyBorder="1" applyAlignment="1">
      <alignment horizontal="right" vertical="center" shrinkToFit="1"/>
    </xf>
    <xf numFmtId="0" fontId="2" fillId="2" borderId="73" xfId="5" applyFont="1" applyFill="1" applyBorder="1" applyAlignment="1">
      <alignment horizontal="right" vertical="center" shrinkToFit="1"/>
    </xf>
    <xf numFmtId="0" fontId="2" fillId="2" borderId="34" xfId="5" applyFont="1" applyFill="1" applyBorder="1" applyAlignment="1">
      <alignment horizontal="right" vertical="center" shrinkToFit="1"/>
    </xf>
    <xf numFmtId="0" fontId="2" fillId="2" borderId="15" xfId="5" applyFont="1" applyFill="1" applyBorder="1" applyAlignment="1">
      <alignment horizontal="right" vertical="center" shrinkToFit="1"/>
    </xf>
    <xf numFmtId="0" fontId="2" fillId="0" borderId="42" xfId="5" applyFont="1" applyBorder="1" applyAlignment="1">
      <alignment horizontal="center" vertical="center" wrapText="1"/>
    </xf>
    <xf numFmtId="0" fontId="2" fillId="0" borderId="23" xfId="5" applyFont="1" applyBorder="1" applyAlignment="1">
      <alignment vertical="center" textRotation="255"/>
    </xf>
    <xf numFmtId="0" fontId="2" fillId="0" borderId="0" xfId="5" applyFont="1" applyAlignment="1">
      <alignment vertical="center" textRotation="255"/>
    </xf>
    <xf numFmtId="0" fontId="2" fillId="0" borderId="34" xfId="5" applyFont="1" applyBorder="1" applyAlignment="1">
      <alignment vertical="center" textRotation="255"/>
    </xf>
    <xf numFmtId="0" fontId="17" fillId="3" borderId="0" xfId="13" applyFont="1" applyFill="1">
      <alignment vertical="center"/>
    </xf>
    <xf numFmtId="0" fontId="21" fillId="3" borderId="6" xfId="13" applyFont="1" applyFill="1" applyBorder="1" applyAlignment="1">
      <alignment horizontal="center" vertical="center"/>
    </xf>
    <xf numFmtId="0" fontId="21" fillId="3" borderId="18" xfId="13" applyFont="1" applyFill="1" applyBorder="1" applyAlignment="1">
      <alignment horizontal="center" vertical="center"/>
    </xf>
    <xf numFmtId="0" fontId="21" fillId="3" borderId="64" xfId="13" applyFont="1" applyFill="1" applyBorder="1" applyAlignment="1">
      <alignment horizontal="center" vertical="center"/>
    </xf>
    <xf numFmtId="0" fontId="18" fillId="3" borderId="20" xfId="13" applyFont="1" applyFill="1" applyBorder="1" applyAlignment="1">
      <alignment horizontal="left" vertical="center"/>
    </xf>
    <xf numFmtId="0" fontId="18" fillId="3" borderId="20" xfId="13" applyFont="1" applyFill="1" applyBorder="1">
      <alignment vertical="center"/>
    </xf>
    <xf numFmtId="0" fontId="18" fillId="0" borderId="83" xfId="18" applyFont="1" applyBorder="1" applyAlignment="1" applyProtection="1">
      <alignment horizontal="left" vertical="center" shrinkToFit="1"/>
      <protection locked="0"/>
    </xf>
    <xf numFmtId="0" fontId="18" fillId="0" borderId="86" xfId="18" applyFont="1" applyBorder="1" applyAlignment="1" applyProtection="1">
      <alignment horizontal="left" vertical="center" shrinkToFit="1"/>
      <protection locked="0"/>
    </xf>
    <xf numFmtId="0" fontId="18" fillId="0" borderId="90" xfId="18" applyFont="1" applyBorder="1" applyAlignment="1" applyProtection="1">
      <alignment horizontal="left" vertical="center" shrinkToFit="1"/>
      <protection locked="0"/>
    </xf>
    <xf numFmtId="183" fontId="18" fillId="0" borderId="94" xfId="18" applyNumberFormat="1" applyFont="1" applyBorder="1" applyAlignment="1" applyProtection="1">
      <alignment horizontal="right" vertical="center" shrinkToFit="1"/>
      <protection locked="0"/>
    </xf>
    <xf numFmtId="183" fontId="18" fillId="0" borderId="100" xfId="18" applyNumberFormat="1" applyFont="1" applyBorder="1" applyAlignment="1" applyProtection="1">
      <alignment horizontal="right" vertical="center" shrinkToFit="1"/>
      <protection locked="0"/>
    </xf>
    <xf numFmtId="183" fontId="18" fillId="0" borderId="109" xfId="18" applyNumberFormat="1" applyFont="1" applyBorder="1" applyAlignment="1" applyProtection="1">
      <alignment horizontal="right" vertical="center" shrinkToFit="1"/>
      <protection locked="0"/>
    </xf>
    <xf numFmtId="183" fontId="18" fillId="0" borderId="115" xfId="18" applyNumberFormat="1" applyFont="1" applyBorder="1" applyAlignment="1" applyProtection="1">
      <alignment horizontal="right" vertical="center" shrinkToFit="1"/>
      <protection locked="0"/>
    </xf>
    <xf numFmtId="183" fontId="18" fillId="0" borderId="120" xfId="18" applyNumberFormat="1" applyFont="1" applyBorder="1" applyAlignment="1" applyProtection="1">
      <alignment horizontal="right" vertical="center" shrinkToFit="1"/>
      <protection locked="0"/>
    </xf>
    <xf numFmtId="183" fontId="18" fillId="0" borderId="122" xfId="18" applyNumberFormat="1" applyFont="1" applyBorder="1" applyAlignment="1" applyProtection="1">
      <alignment horizontal="right" vertical="center" shrinkToFit="1"/>
      <protection locked="0"/>
    </xf>
    <xf numFmtId="183" fontId="18" fillId="0" borderId="126" xfId="12" applyNumberFormat="1" applyFont="1" applyBorder="1" applyAlignment="1" applyProtection="1">
      <alignment horizontal="right" vertical="center" shrinkToFit="1"/>
      <protection locked="0"/>
    </xf>
    <xf numFmtId="0" fontId="18" fillId="0" borderId="100" xfId="12" applyFont="1" applyBorder="1" applyAlignment="1" applyProtection="1">
      <alignment horizontal="left" vertical="center" shrinkToFit="1"/>
      <protection locked="0"/>
    </xf>
    <xf numFmtId="0" fontId="18" fillId="0" borderId="145" xfId="12" applyFont="1" applyBorder="1" applyAlignment="1" applyProtection="1">
      <alignment horizontal="left" vertical="center" shrinkToFit="1"/>
      <protection locked="0"/>
    </xf>
    <xf numFmtId="183" fontId="18" fillId="0" borderId="83" xfId="12" applyNumberFormat="1" applyFont="1" applyBorder="1" applyAlignment="1" applyProtection="1">
      <alignment horizontal="right" vertical="center" shrinkToFit="1"/>
      <protection locked="0"/>
    </xf>
    <xf numFmtId="183" fontId="18" fillId="0" borderId="86" xfId="12" applyNumberFormat="1" applyFont="1" applyBorder="1" applyAlignment="1" applyProtection="1">
      <alignment horizontal="right" vertical="center" shrinkToFit="1"/>
      <protection locked="0"/>
    </xf>
    <xf numFmtId="183" fontId="18" fillId="0" borderId="90" xfId="12" applyNumberFormat="1" applyFont="1" applyBorder="1" applyAlignment="1" applyProtection="1">
      <alignment horizontal="right" vertical="center" shrinkToFit="1"/>
      <protection locked="0"/>
    </xf>
    <xf numFmtId="0" fontId="18" fillId="0" borderId="167" xfId="12" applyFont="1" applyBorder="1" applyAlignment="1" applyProtection="1">
      <alignment horizontal="left" vertical="center" shrinkToFit="1"/>
      <protection locked="0"/>
    </xf>
    <xf numFmtId="0" fontId="18" fillId="0" borderId="84" xfId="18" applyFont="1" applyBorder="1" applyAlignment="1" applyProtection="1">
      <alignment horizontal="left" vertical="center" shrinkToFit="1"/>
      <protection locked="0"/>
    </xf>
    <xf numFmtId="0" fontId="18" fillId="0" borderId="87" xfId="18" applyFont="1" applyBorder="1" applyAlignment="1" applyProtection="1">
      <alignment horizontal="left" vertical="center" shrinkToFit="1"/>
      <protection locked="0"/>
    </xf>
    <xf numFmtId="0" fontId="18" fillId="0" borderId="91" xfId="18" applyFont="1" applyBorder="1" applyAlignment="1" applyProtection="1">
      <alignment horizontal="left" vertical="center" shrinkToFit="1"/>
      <protection locked="0"/>
    </xf>
    <xf numFmtId="183" fontId="18" fillId="0" borderId="95" xfId="18" applyNumberFormat="1" applyFont="1" applyBorder="1" applyAlignment="1" applyProtection="1">
      <alignment horizontal="right" vertical="center" shrinkToFit="1"/>
      <protection locked="0"/>
    </xf>
    <xf numFmtId="183" fontId="18" fillId="0" borderId="101" xfId="18" applyNumberFormat="1" applyFont="1" applyBorder="1" applyAlignment="1" applyProtection="1">
      <alignment horizontal="right" vertical="center" shrinkToFit="1"/>
      <protection locked="0"/>
    </xf>
    <xf numFmtId="183" fontId="18" fillId="0" borderId="107" xfId="13" applyNumberFormat="1" applyFont="1" applyBorder="1" applyAlignment="1" applyProtection="1">
      <alignment horizontal="right" vertical="center" shrinkToFit="1"/>
      <protection locked="0"/>
    </xf>
    <xf numFmtId="183" fontId="18" fillId="0" borderId="116" xfId="18" applyNumberFormat="1" applyFont="1" applyBorder="1" applyAlignment="1" applyProtection="1">
      <alignment horizontal="right" vertical="center" shrinkToFit="1"/>
      <protection locked="0"/>
    </xf>
    <xf numFmtId="183" fontId="18" fillId="0" borderId="87" xfId="13" applyNumberFormat="1" applyFont="1" applyBorder="1" applyAlignment="1" applyProtection="1">
      <alignment horizontal="right" vertical="center" shrinkToFit="1"/>
      <protection locked="0"/>
    </xf>
    <xf numFmtId="183" fontId="18" fillId="0" borderId="123" xfId="18" applyNumberFormat="1" applyFont="1" applyBorder="1" applyAlignment="1" applyProtection="1">
      <alignment horizontal="right" vertical="center" shrinkToFit="1"/>
      <protection locked="0"/>
    </xf>
    <xf numFmtId="183" fontId="18" fillId="0" borderId="106" xfId="13" applyNumberFormat="1" applyFont="1" applyBorder="1" applyAlignment="1" applyProtection="1">
      <alignment horizontal="right" vertical="center" shrinkToFit="1"/>
      <protection locked="0"/>
    </xf>
    <xf numFmtId="0" fontId="18" fillId="0" borderId="101" xfId="12" applyFont="1" applyBorder="1" applyAlignment="1" applyProtection="1">
      <alignment horizontal="left" vertical="center" shrinkToFit="1"/>
      <protection locked="0"/>
    </xf>
    <xf numFmtId="0" fontId="18" fillId="0" borderId="146" xfId="12" applyFont="1" applyBorder="1" applyAlignment="1" applyProtection="1">
      <alignment horizontal="left" vertical="center" shrinkToFit="1"/>
      <protection locked="0"/>
    </xf>
    <xf numFmtId="183" fontId="18" fillId="0" borderId="84" xfId="13" applyNumberFormat="1" applyFont="1" applyBorder="1" applyAlignment="1" applyProtection="1">
      <alignment horizontal="right" vertical="center" shrinkToFit="1"/>
      <protection locked="0"/>
    </xf>
    <xf numFmtId="183" fontId="18" fillId="0" borderId="91" xfId="12" applyNumberFormat="1" applyFont="1" applyBorder="1" applyAlignment="1" applyProtection="1">
      <alignment horizontal="right" vertical="center" shrinkToFit="1"/>
      <protection locked="0"/>
    </xf>
    <xf numFmtId="0" fontId="18" fillId="0" borderId="123" xfId="12" applyFont="1" applyBorder="1" applyAlignment="1" applyProtection="1">
      <alignment horizontal="left" vertical="center" shrinkToFit="1"/>
      <protection locked="0"/>
    </xf>
    <xf numFmtId="183" fontId="18" fillId="0" borderId="96" xfId="18" applyNumberFormat="1" applyFont="1" applyBorder="1" applyAlignment="1" applyProtection="1">
      <alignment horizontal="right" vertical="center" shrinkToFit="1"/>
      <protection locked="0"/>
    </xf>
    <xf numFmtId="183" fontId="18" fillId="0" borderId="102" xfId="18" applyNumberFormat="1" applyFont="1" applyBorder="1" applyAlignment="1" applyProtection="1">
      <alignment horizontal="right" vertical="center" shrinkToFit="1"/>
      <protection locked="0"/>
    </xf>
    <xf numFmtId="183" fontId="18" fillId="0" borderId="110" xfId="18" applyNumberFormat="1" applyFont="1" applyBorder="1" applyAlignment="1" applyProtection="1">
      <alignment horizontal="right" vertical="center" shrinkToFit="1"/>
      <protection locked="0"/>
    </xf>
    <xf numFmtId="183" fontId="18" fillId="0" borderId="127" xfId="12" applyNumberFormat="1" applyFont="1" applyBorder="1" applyAlignment="1" applyProtection="1">
      <alignment horizontal="right" vertical="center" shrinkToFit="1"/>
      <protection locked="0"/>
    </xf>
    <xf numFmtId="0" fontId="18" fillId="0" borderId="102" xfId="12" applyFont="1" applyBorder="1" applyAlignment="1" applyProtection="1">
      <alignment horizontal="left" vertical="center" shrinkToFit="1"/>
      <protection locked="0"/>
    </xf>
    <xf numFmtId="0" fontId="18" fillId="0" borderId="147" xfId="12" applyFont="1" applyBorder="1" applyAlignment="1" applyProtection="1">
      <alignment horizontal="left" vertical="center" shrinkToFit="1"/>
      <protection locked="0"/>
    </xf>
    <xf numFmtId="0" fontId="18" fillId="0" borderId="22" xfId="13" applyFont="1" applyBorder="1" applyAlignment="1" applyProtection="1">
      <alignment horizontal="center" vertical="center"/>
      <protection locked="0"/>
    </xf>
    <xf numFmtId="0" fontId="18" fillId="0" borderId="50" xfId="13" applyFont="1" applyBorder="1" applyAlignment="1" applyProtection="1">
      <alignment horizontal="center" vertical="center"/>
      <protection locked="0"/>
    </xf>
    <xf numFmtId="0" fontId="18" fillId="5" borderId="33" xfId="13" applyFont="1" applyFill="1" applyBorder="1" applyAlignment="1" applyProtection="1">
      <alignment horizontal="left" vertical="center" shrinkToFit="1"/>
      <protection locked="0"/>
    </xf>
    <xf numFmtId="0" fontId="18" fillId="5" borderId="36" xfId="13" applyFont="1" applyFill="1" applyBorder="1" applyAlignment="1" applyProtection="1">
      <alignment horizontal="left" vertical="center" shrinkToFit="1"/>
      <protection locked="0"/>
    </xf>
    <xf numFmtId="0" fontId="18" fillId="5" borderId="38" xfId="13" applyFont="1" applyFill="1" applyBorder="1" applyAlignment="1" applyProtection="1">
      <alignment horizontal="left" vertical="center" shrinkToFit="1"/>
      <protection locked="0"/>
    </xf>
    <xf numFmtId="183" fontId="18" fillId="5" borderId="97" xfId="12" applyNumberFormat="1" applyFont="1" applyFill="1" applyBorder="1" applyAlignment="1" applyProtection="1">
      <alignment horizontal="right" vertical="center" shrinkToFit="1"/>
      <protection locked="0"/>
    </xf>
    <xf numFmtId="183" fontId="18" fillId="5" borderId="103" xfId="12" applyNumberFormat="1" applyFont="1" applyFill="1" applyBorder="1" applyAlignment="1" applyProtection="1">
      <alignment horizontal="right" vertical="center" shrinkToFit="1"/>
      <protection locked="0"/>
    </xf>
    <xf numFmtId="183" fontId="18" fillId="5" borderId="108" xfId="12" applyNumberFormat="1" applyFont="1" applyFill="1" applyBorder="1" applyAlignment="1" applyProtection="1">
      <alignment horizontal="right" vertical="center" shrinkToFit="1"/>
      <protection locked="0"/>
    </xf>
    <xf numFmtId="183" fontId="18" fillId="5" borderId="117" xfId="12" applyNumberFormat="1" applyFont="1" applyFill="1" applyBorder="1" applyAlignment="1" applyProtection="1">
      <alignment horizontal="right" vertical="center" shrinkToFit="1"/>
      <protection locked="0"/>
    </xf>
    <xf numFmtId="183" fontId="18" fillId="5" borderId="124" xfId="12" applyNumberFormat="1" applyFont="1" applyFill="1" applyBorder="1" applyAlignment="1" applyProtection="1">
      <alignment horizontal="right" vertical="center" shrinkToFit="1"/>
      <protection locked="0"/>
    </xf>
    <xf numFmtId="183" fontId="18" fillId="5" borderId="128" xfId="12" applyNumberFormat="1" applyFont="1" applyFill="1" applyBorder="1" applyAlignment="1" applyProtection="1">
      <alignment horizontal="right" vertical="center" shrinkToFit="1"/>
      <protection locked="0"/>
    </xf>
    <xf numFmtId="183" fontId="18" fillId="5" borderId="105" xfId="13" applyNumberFormat="1" applyFont="1" applyFill="1" applyBorder="1" applyAlignment="1" applyProtection="1">
      <alignment horizontal="right" vertical="center" shrinkToFit="1"/>
      <protection locked="0"/>
    </xf>
    <xf numFmtId="0" fontId="18" fillId="5" borderId="103" xfId="12" applyFont="1" applyFill="1" applyBorder="1" applyAlignment="1" applyProtection="1">
      <alignment horizontal="left" vertical="center" shrinkToFit="1"/>
      <protection locked="0"/>
    </xf>
    <xf numFmtId="0" fontId="18" fillId="5" borderId="124" xfId="12" applyFont="1" applyFill="1" applyBorder="1" applyAlignment="1" applyProtection="1">
      <alignment horizontal="left" vertical="center" shrinkToFit="1"/>
      <protection locked="0"/>
    </xf>
    <xf numFmtId="183" fontId="18" fillId="5" borderId="61" xfId="12" applyNumberFormat="1" applyFont="1" applyFill="1" applyBorder="1" applyAlignment="1" applyProtection="1">
      <alignment horizontal="right" vertical="center" shrinkToFit="1"/>
      <protection locked="0"/>
    </xf>
    <xf numFmtId="183" fontId="18" fillId="5" borderId="36" xfId="12" applyNumberFormat="1" applyFont="1" applyFill="1" applyBorder="1" applyAlignment="1" applyProtection="1">
      <alignment horizontal="right" vertical="center" shrinkToFit="1"/>
      <protection locked="0"/>
    </xf>
    <xf numFmtId="183" fontId="18" fillId="5" borderId="52" xfId="12" applyNumberFormat="1" applyFont="1" applyFill="1" applyBorder="1" applyAlignment="1" applyProtection="1">
      <alignment horizontal="right" vertical="center" shrinkToFit="1"/>
      <protection locked="0"/>
    </xf>
    <xf numFmtId="0" fontId="18" fillId="3" borderId="19" xfId="13" applyFont="1" applyFill="1" applyBorder="1" applyAlignment="1">
      <alignment horizontal="left" vertical="center"/>
    </xf>
    <xf numFmtId="183" fontId="18" fillId="0" borderId="98" xfId="18" applyNumberFormat="1" applyFont="1" applyBorder="1" applyAlignment="1" applyProtection="1">
      <alignment horizontal="right" vertical="center" shrinkToFit="1"/>
      <protection locked="0"/>
    </xf>
    <xf numFmtId="183" fontId="18" fillId="0" borderId="104" xfId="18" applyNumberFormat="1" applyFont="1" applyBorder="1" applyAlignment="1" applyProtection="1">
      <alignment horizontal="right" vertical="center" shrinkToFit="1"/>
      <protection locked="0"/>
    </xf>
    <xf numFmtId="183" fontId="18" fillId="0" borderId="111" xfId="18" applyNumberFormat="1" applyFont="1" applyBorder="1" applyAlignment="1" applyProtection="1">
      <alignment horizontal="right" vertical="center" shrinkToFit="1"/>
      <protection locked="0"/>
    </xf>
    <xf numFmtId="183" fontId="18" fillId="0" borderId="118" xfId="18" applyNumberFormat="1" applyFont="1" applyBorder="1" applyAlignment="1" applyProtection="1">
      <alignment horizontal="right" vertical="center" shrinkToFit="1"/>
      <protection locked="0"/>
    </xf>
    <xf numFmtId="183" fontId="18" fillId="0" borderId="125" xfId="18" applyNumberFormat="1" applyFont="1" applyBorder="1" applyAlignment="1" applyProtection="1">
      <alignment horizontal="right" vertical="center" shrinkToFit="1"/>
      <protection locked="0"/>
    </xf>
    <xf numFmtId="183" fontId="18" fillId="0" borderId="129" xfId="13" applyNumberFormat="1" applyFont="1" applyBorder="1" applyAlignment="1" applyProtection="1">
      <alignment horizontal="right" vertical="center" shrinkToFit="1"/>
      <protection locked="0"/>
    </xf>
    <xf numFmtId="179" fontId="18" fillId="0" borderId="104" xfId="13" applyNumberFormat="1" applyFont="1" applyBorder="1" applyAlignment="1" applyProtection="1">
      <alignment horizontal="right" vertical="center" shrinkToFit="1"/>
      <protection locked="0"/>
    </xf>
    <xf numFmtId="0" fontId="18" fillId="0" borderId="104" xfId="13" applyFont="1" applyBorder="1" applyAlignment="1" applyProtection="1">
      <alignment horizontal="left" vertical="center" shrinkToFit="1"/>
      <protection locked="0"/>
    </xf>
    <xf numFmtId="0" fontId="18" fillId="0" borderId="125" xfId="13" applyFont="1" applyBorder="1" applyAlignment="1" applyProtection="1">
      <alignment horizontal="left" vertical="center" shrinkToFit="1"/>
      <protection locked="0"/>
    </xf>
    <xf numFmtId="179" fontId="18" fillId="0" borderId="101" xfId="13" applyNumberFormat="1" applyFont="1" applyBorder="1" applyAlignment="1" applyProtection="1">
      <alignment horizontal="right" vertical="center" shrinkToFit="1"/>
      <protection locked="0"/>
    </xf>
    <xf numFmtId="183" fontId="18" fillId="3" borderId="95" xfId="17" applyNumberFormat="1" applyFont="1" applyFill="1" applyBorder="1" applyAlignment="1" applyProtection="1">
      <alignment horizontal="right" vertical="center" shrinkToFit="1"/>
      <protection locked="0"/>
    </xf>
    <xf numFmtId="183" fontId="18" fillId="3" borderId="101" xfId="17" applyNumberFormat="1" applyFont="1" applyFill="1" applyBorder="1" applyAlignment="1" applyProtection="1">
      <alignment horizontal="right" vertical="center" shrinkToFit="1"/>
      <protection locked="0"/>
    </xf>
    <xf numFmtId="183" fontId="18" fillId="3" borderId="107" xfId="17" applyNumberFormat="1" applyFont="1" applyFill="1" applyBorder="1" applyAlignment="1" applyProtection="1">
      <alignment horizontal="right" vertical="center" shrinkToFit="1"/>
      <protection locked="0"/>
    </xf>
    <xf numFmtId="183" fontId="18" fillId="3" borderId="106" xfId="17" applyNumberFormat="1" applyFont="1" applyFill="1" applyBorder="1" applyAlignment="1" applyProtection="1">
      <alignment horizontal="right" vertical="center" shrinkToFit="1"/>
      <protection locked="0"/>
    </xf>
    <xf numFmtId="179" fontId="18" fillId="3" borderId="101" xfId="17" applyNumberFormat="1" applyFont="1" applyFill="1" applyBorder="1" applyAlignment="1" applyProtection="1">
      <alignment horizontal="right" vertical="center" shrinkToFit="1"/>
      <protection locked="0"/>
    </xf>
    <xf numFmtId="0" fontId="18" fillId="0" borderId="11" xfId="13" applyFont="1" applyBorder="1" applyAlignment="1" applyProtection="1">
      <alignment horizontal="center" vertical="center" shrinkToFit="1"/>
      <protection locked="0"/>
    </xf>
    <xf numFmtId="183" fontId="18" fillId="5" borderId="99" xfId="13" applyNumberFormat="1" applyFont="1" applyFill="1" applyBorder="1" applyAlignment="1" applyProtection="1">
      <alignment horizontal="right" vertical="center" shrinkToFit="1"/>
      <protection locked="0"/>
    </xf>
    <xf numFmtId="183" fontId="18" fillId="5" borderId="112" xfId="13" applyNumberFormat="1" applyFont="1" applyFill="1" applyBorder="1" applyAlignment="1" applyProtection="1">
      <alignment horizontal="right" vertical="center" shrinkToFit="1"/>
      <protection locked="0"/>
    </xf>
    <xf numFmtId="179" fontId="18" fillId="5" borderId="105" xfId="13" applyNumberFormat="1" applyFont="1" applyFill="1" applyBorder="1" applyAlignment="1" applyProtection="1">
      <alignment horizontal="right" vertical="center" shrinkToFit="1"/>
      <protection locked="0"/>
    </xf>
    <xf numFmtId="0" fontId="18" fillId="3" borderId="84" xfId="13" applyFont="1" applyFill="1" applyBorder="1" applyAlignment="1" applyProtection="1">
      <alignment horizontal="left" vertical="center" shrinkToFit="1"/>
      <protection locked="0"/>
    </xf>
    <xf numFmtId="0" fontId="18" fillId="3" borderId="87" xfId="13" applyFont="1" applyFill="1" applyBorder="1" applyAlignment="1" applyProtection="1">
      <alignment horizontal="left" vertical="center" shrinkToFit="1"/>
      <protection locked="0"/>
    </xf>
    <xf numFmtId="0" fontId="18" fillId="3" borderId="91" xfId="13" applyFont="1" applyFill="1" applyBorder="1" applyAlignment="1" applyProtection="1">
      <alignment horizontal="left" vertical="center" shrinkToFit="1"/>
      <protection locked="0"/>
    </xf>
    <xf numFmtId="183" fontId="18" fillId="3" borderId="84" xfId="13" applyNumberFormat="1" applyFont="1" applyFill="1" applyBorder="1" applyAlignment="1" applyProtection="1">
      <alignment horizontal="right" vertical="center" shrinkToFit="1"/>
      <protection locked="0"/>
    </xf>
    <xf numFmtId="183" fontId="18" fillId="3" borderId="87" xfId="13" applyNumberFormat="1" applyFont="1" applyFill="1" applyBorder="1" applyAlignment="1" applyProtection="1">
      <alignment horizontal="right" vertical="center" shrinkToFit="1"/>
      <protection locked="0"/>
    </xf>
    <xf numFmtId="183" fontId="18" fillId="3" borderId="91" xfId="13" applyNumberFormat="1" applyFont="1" applyFill="1" applyBorder="1" applyAlignment="1" applyProtection="1">
      <alignment horizontal="right" vertical="center" shrinkToFit="1"/>
      <protection locked="0"/>
    </xf>
    <xf numFmtId="0" fontId="18" fillId="3" borderId="123" xfId="13" applyFont="1" applyFill="1" applyBorder="1" applyAlignment="1" applyProtection="1">
      <alignment horizontal="left" vertical="center" shrinkToFit="1"/>
      <protection locked="0"/>
    </xf>
    <xf numFmtId="0" fontId="18" fillId="3" borderId="85" xfId="13" applyFont="1" applyFill="1" applyBorder="1" applyAlignment="1" applyProtection="1">
      <alignment horizontal="left" vertical="center" shrinkToFit="1"/>
      <protection locked="0"/>
    </xf>
    <xf numFmtId="0" fontId="18" fillId="3" borderId="88" xfId="13" applyFont="1" applyFill="1" applyBorder="1" applyAlignment="1" applyProtection="1">
      <alignment horizontal="left" vertical="center" shrinkToFit="1"/>
      <protection locked="0"/>
    </xf>
    <xf numFmtId="0" fontId="18" fillId="3" borderId="92" xfId="13" applyFont="1" applyFill="1" applyBorder="1" applyAlignment="1" applyProtection="1">
      <alignment horizontal="left" vertical="center" shrinkToFit="1"/>
      <protection locked="0"/>
    </xf>
    <xf numFmtId="183" fontId="18" fillId="3" borderId="96" xfId="13" applyNumberFormat="1" applyFont="1" applyFill="1" applyBorder="1" applyAlignment="1" applyProtection="1">
      <alignment horizontal="right" vertical="center" shrinkToFit="1"/>
      <protection locked="0"/>
    </xf>
    <xf numFmtId="183" fontId="18" fillId="3" borderId="102" xfId="13" applyNumberFormat="1" applyFont="1" applyFill="1" applyBorder="1" applyAlignment="1" applyProtection="1">
      <alignment horizontal="right" vertical="center" shrinkToFit="1"/>
      <protection locked="0"/>
    </xf>
    <xf numFmtId="0" fontId="18" fillId="3" borderId="102" xfId="13" applyFont="1" applyFill="1" applyBorder="1" applyAlignment="1" applyProtection="1">
      <alignment horizontal="left" vertical="center" shrinkToFit="1"/>
      <protection locked="0"/>
    </xf>
    <xf numFmtId="0" fontId="18" fillId="3" borderId="147" xfId="13" applyFont="1" applyFill="1" applyBorder="1" applyAlignment="1" applyProtection="1">
      <alignment horizontal="left" vertical="center" shrinkToFit="1"/>
      <protection locked="0"/>
    </xf>
    <xf numFmtId="183" fontId="18" fillId="5" borderId="160" xfId="13" applyNumberFormat="1" applyFont="1" applyFill="1" applyBorder="1" applyAlignment="1" applyProtection="1">
      <alignment horizontal="right" vertical="center" shrinkToFit="1"/>
      <protection locked="0"/>
    </xf>
    <xf numFmtId="183" fontId="18" fillId="5" borderId="161" xfId="13" applyNumberFormat="1" applyFont="1" applyFill="1" applyBorder="1" applyAlignment="1" applyProtection="1">
      <alignment horizontal="right" vertical="center" shrinkToFit="1"/>
      <protection locked="0"/>
    </xf>
    <xf numFmtId="183" fontId="18" fillId="5" borderId="164" xfId="13" applyNumberFormat="1" applyFont="1" applyFill="1" applyBorder="1" applyAlignment="1" applyProtection="1">
      <alignment horizontal="right" vertical="center" shrinkToFit="1"/>
      <protection locked="0"/>
    </xf>
    <xf numFmtId="183" fontId="18" fillId="5" borderId="33" xfId="13" applyNumberFormat="1" applyFont="1" applyFill="1" applyBorder="1" applyAlignment="1" applyProtection="1">
      <alignment horizontal="right" vertical="center" shrinkToFit="1"/>
      <protection locked="0"/>
    </xf>
    <xf numFmtId="183" fontId="18" fillId="5" borderId="38" xfId="13" applyNumberFormat="1" applyFont="1" applyFill="1" applyBorder="1" applyAlignment="1" applyProtection="1">
      <alignment horizontal="right" vertical="center" shrinkToFit="1"/>
      <protection locked="0"/>
    </xf>
    <xf numFmtId="0" fontId="18" fillId="5" borderId="52" xfId="13" applyFont="1" applyFill="1" applyBorder="1" applyAlignment="1" applyProtection="1">
      <alignment horizontal="left" vertical="center" shrinkToFit="1"/>
      <protection locked="0"/>
    </xf>
    <xf numFmtId="0" fontId="18" fillId="3" borderId="19" xfId="13" applyFont="1" applyFill="1" applyBorder="1" applyAlignment="1">
      <alignment horizontal="left" vertical="center" wrapText="1"/>
    </xf>
    <xf numFmtId="0" fontId="18" fillId="3" borderId="0" xfId="13" applyFont="1" applyFill="1" applyAlignment="1">
      <alignment horizontal="left" vertical="center"/>
    </xf>
    <xf numFmtId="0" fontId="18" fillId="3" borderId="56" xfId="13" applyFont="1" applyFill="1" applyBorder="1" applyAlignment="1">
      <alignment horizontal="center" vertical="center"/>
    </xf>
    <xf numFmtId="0" fontId="18" fillId="3" borderId="34" xfId="13" applyFont="1" applyFill="1" applyBorder="1" applyAlignment="1">
      <alignment horizontal="center" vertical="center"/>
    </xf>
    <xf numFmtId="0" fontId="18" fillId="3" borderId="59" xfId="13" applyFont="1" applyFill="1" applyBorder="1" applyAlignment="1">
      <alignment horizontal="center" vertical="center"/>
    </xf>
    <xf numFmtId="0" fontId="18" fillId="3" borderId="57" xfId="13" applyFont="1" applyFill="1" applyBorder="1" applyAlignment="1">
      <alignment horizontal="center" vertical="center"/>
    </xf>
    <xf numFmtId="0" fontId="18" fillId="3" borderId="35" xfId="13" applyFont="1" applyFill="1" applyBorder="1" applyAlignment="1">
      <alignment horizontal="center" vertical="center"/>
    </xf>
    <xf numFmtId="0" fontId="18" fillId="3" borderId="37" xfId="13" applyFont="1" applyFill="1" applyBorder="1" applyAlignment="1">
      <alignment horizontal="center" vertical="center"/>
    </xf>
    <xf numFmtId="0" fontId="18" fillId="3" borderId="32" xfId="13" applyFont="1" applyFill="1" applyBorder="1" applyAlignment="1">
      <alignment horizontal="center" vertical="center"/>
    </xf>
    <xf numFmtId="0" fontId="18" fillId="3" borderId="51" xfId="13" applyFont="1" applyFill="1" applyBorder="1" applyAlignment="1">
      <alignment horizontal="center" vertical="center"/>
    </xf>
    <xf numFmtId="0" fontId="18" fillId="3" borderId="74" xfId="13" applyFont="1" applyFill="1" applyBorder="1" applyAlignment="1">
      <alignment horizontal="center" vertical="center"/>
    </xf>
    <xf numFmtId="0" fontId="18" fillId="3" borderId="12" xfId="13" applyFont="1" applyFill="1" applyBorder="1">
      <alignment vertical="center"/>
    </xf>
    <xf numFmtId="0" fontId="18" fillId="3" borderId="23" xfId="13" applyFont="1" applyFill="1" applyBorder="1">
      <alignment vertical="center"/>
    </xf>
    <xf numFmtId="0" fontId="18" fillId="3" borderId="16" xfId="13" applyFont="1" applyFill="1" applyBorder="1">
      <alignment vertical="center"/>
    </xf>
    <xf numFmtId="183" fontId="18" fillId="3" borderId="30" xfId="18" applyNumberFormat="1" applyFont="1" applyFill="1" applyBorder="1" applyAlignment="1">
      <alignment horizontal="right" vertical="center" shrinkToFit="1"/>
    </xf>
    <xf numFmtId="183" fontId="18" fillId="3" borderId="23" xfId="18" applyNumberFormat="1" applyFont="1" applyFill="1" applyBorder="1" applyAlignment="1">
      <alignment horizontal="right" vertical="center" shrinkToFit="1"/>
    </xf>
    <xf numFmtId="183" fontId="18" fillId="3" borderId="65" xfId="18" applyNumberFormat="1" applyFont="1" applyFill="1" applyBorder="1" applyAlignment="1">
      <alignment horizontal="right" vertical="center" shrinkToFit="1"/>
    </xf>
    <xf numFmtId="183" fontId="18" fillId="3" borderId="72" xfId="18" applyNumberFormat="1" applyFont="1" applyFill="1" applyBorder="1" applyAlignment="1">
      <alignment horizontal="right" vertical="center" shrinkToFit="1"/>
    </xf>
    <xf numFmtId="179" fontId="18" fillId="3" borderId="72" xfId="18" applyNumberFormat="1" applyFont="1" applyFill="1" applyBorder="1" applyAlignment="1">
      <alignment horizontal="right" vertical="center" shrinkToFit="1"/>
    </xf>
    <xf numFmtId="179" fontId="18" fillId="3" borderId="23" xfId="18" applyNumberFormat="1" applyFont="1" applyFill="1" applyBorder="1" applyAlignment="1">
      <alignment horizontal="right" vertical="center" shrinkToFit="1"/>
    </xf>
    <xf numFmtId="179" fontId="18" fillId="3" borderId="54" xfId="18" applyNumberFormat="1" applyFont="1" applyFill="1" applyBorder="1" applyAlignment="1">
      <alignment horizontal="right" vertical="center" shrinkToFit="1"/>
    </xf>
    <xf numFmtId="0" fontId="18" fillId="3" borderId="30" xfId="13" applyFont="1" applyFill="1" applyBorder="1">
      <alignment vertical="center"/>
    </xf>
    <xf numFmtId="183" fontId="18" fillId="3" borderId="148" xfId="18" applyNumberFormat="1" applyFont="1" applyFill="1" applyBorder="1" applyAlignment="1">
      <alignment horizontal="right" vertical="center" shrinkToFit="1"/>
    </xf>
    <xf numFmtId="183" fontId="18" fillId="3" borderId="68" xfId="18" applyNumberFormat="1" applyFont="1" applyFill="1" applyBorder="1" applyAlignment="1">
      <alignment horizontal="right" vertical="center" shrinkToFit="1"/>
    </xf>
    <xf numFmtId="179" fontId="18" fillId="3" borderId="158" xfId="18" applyNumberFormat="1" applyFont="1" applyFill="1" applyBorder="1" applyAlignment="1">
      <alignment horizontal="right" vertical="center" shrinkToFit="1"/>
    </xf>
    <xf numFmtId="179" fontId="18" fillId="3" borderId="27" xfId="18" applyNumberFormat="1" applyFont="1" applyFill="1" applyBorder="1" applyAlignment="1">
      <alignment horizontal="right" vertical="center" shrinkToFit="1"/>
    </xf>
    <xf numFmtId="179" fontId="18" fillId="3" borderId="68" xfId="18" applyNumberFormat="1" applyFont="1" applyFill="1" applyBorder="1" applyAlignment="1">
      <alignment horizontal="right" vertical="center" shrinkToFit="1"/>
    </xf>
    <xf numFmtId="179" fontId="18" fillId="3" borderId="168" xfId="18" applyNumberFormat="1" applyFont="1" applyFill="1" applyBorder="1" applyAlignment="1">
      <alignment horizontal="right" vertical="center" shrinkToFit="1"/>
    </xf>
    <xf numFmtId="0" fontId="18" fillId="3" borderId="8" xfId="13" applyFont="1" applyFill="1" applyBorder="1" applyAlignment="1">
      <alignment horizontal="left" vertical="center"/>
    </xf>
    <xf numFmtId="0" fontId="18" fillId="3" borderId="14" xfId="13" applyFont="1" applyFill="1" applyBorder="1" applyAlignment="1">
      <alignment horizontal="left" vertical="center"/>
    </xf>
    <xf numFmtId="183" fontId="18" fillId="3" borderId="42" xfId="17" applyNumberFormat="1" applyFont="1" applyFill="1" applyBorder="1" applyAlignment="1">
      <alignment horizontal="right" vertical="center" shrinkToFit="1"/>
    </xf>
    <xf numFmtId="183" fontId="18" fillId="3" borderId="0" xfId="13" applyNumberFormat="1" applyFont="1" applyFill="1" applyAlignment="1">
      <alignment horizontal="right" vertical="center" shrinkToFit="1"/>
    </xf>
    <xf numFmtId="183" fontId="18" fillId="3" borderId="66" xfId="17" applyNumberFormat="1" applyFont="1" applyFill="1" applyBorder="1" applyAlignment="1">
      <alignment horizontal="right" vertical="center" shrinkToFit="1"/>
    </xf>
    <xf numFmtId="183" fontId="18" fillId="3" borderId="70" xfId="17" applyNumberFormat="1" applyFont="1" applyFill="1" applyBorder="1" applyAlignment="1">
      <alignment horizontal="right" vertical="center" shrinkToFit="1"/>
    </xf>
    <xf numFmtId="179" fontId="18" fillId="3" borderId="70" xfId="17" applyNumberFormat="1" applyFont="1" applyFill="1" applyBorder="1" applyAlignment="1">
      <alignment horizontal="right" vertical="center" shrinkToFit="1"/>
    </xf>
    <xf numFmtId="179" fontId="18" fillId="3" borderId="0" xfId="17" applyNumberFormat="1" applyFont="1" applyFill="1" applyAlignment="1">
      <alignment horizontal="right" vertical="center" shrinkToFit="1"/>
    </xf>
    <xf numFmtId="179" fontId="18" fillId="3" borderId="58" xfId="17" applyNumberFormat="1" applyFont="1" applyFill="1" applyBorder="1" applyAlignment="1">
      <alignment horizontal="right" vertical="center" shrinkToFit="1"/>
    </xf>
    <xf numFmtId="0" fontId="18" fillId="3" borderId="42" xfId="13" applyFont="1" applyFill="1" applyBorder="1">
      <alignment vertical="center"/>
    </xf>
    <xf numFmtId="0" fontId="18" fillId="3" borderId="0" xfId="13" applyFont="1" applyFill="1">
      <alignment vertical="center"/>
    </xf>
    <xf numFmtId="0" fontId="18" fillId="3" borderId="14" xfId="13" applyFont="1" applyFill="1" applyBorder="1">
      <alignment vertical="center"/>
    </xf>
    <xf numFmtId="183" fontId="18" fillId="3" borderId="149" xfId="18" applyNumberFormat="1" applyFont="1" applyFill="1" applyBorder="1" applyAlignment="1">
      <alignment horizontal="right" vertical="center" shrinkToFit="1"/>
    </xf>
    <xf numFmtId="183" fontId="18" fillId="3" borderId="69" xfId="18" applyNumberFormat="1" applyFont="1" applyFill="1" applyBorder="1" applyAlignment="1">
      <alignment horizontal="right" vertical="center" shrinkToFit="1"/>
    </xf>
    <xf numFmtId="179" fontId="18" fillId="3" borderId="75" xfId="18" applyNumberFormat="1" applyFont="1" applyFill="1" applyBorder="1" applyAlignment="1">
      <alignment horizontal="right" vertical="center" shrinkToFit="1"/>
    </xf>
    <xf numFmtId="179" fontId="18" fillId="3" borderId="25" xfId="18" applyNumberFormat="1" applyFont="1" applyFill="1" applyBorder="1" applyAlignment="1">
      <alignment horizontal="right" vertical="center" shrinkToFit="1"/>
    </xf>
    <xf numFmtId="179" fontId="18" fillId="3" borderId="69" xfId="18" applyNumberFormat="1" applyFont="1" applyFill="1" applyBorder="1" applyAlignment="1">
      <alignment horizontal="right" vertical="center" shrinkToFit="1"/>
    </xf>
    <xf numFmtId="179" fontId="18" fillId="3" borderId="169" xfId="18" applyNumberFormat="1" applyFont="1" applyFill="1" applyBorder="1" applyAlignment="1">
      <alignment horizontal="right" vertical="center" shrinkToFit="1"/>
    </xf>
    <xf numFmtId="0" fontId="18" fillId="3" borderId="34" xfId="13" applyFont="1" applyFill="1" applyBorder="1">
      <alignment vertical="center"/>
    </xf>
    <xf numFmtId="0" fontId="18" fillId="3" borderId="15" xfId="13" applyFont="1" applyFill="1" applyBorder="1">
      <alignment vertical="center"/>
    </xf>
    <xf numFmtId="0" fontId="3" fillId="3" borderId="42" xfId="13" applyFill="1" applyBorder="1" applyAlignment="1">
      <alignment vertical="center" shrinkToFit="1"/>
    </xf>
    <xf numFmtId="0" fontId="3" fillId="3" borderId="0" xfId="13" applyFill="1" applyAlignment="1">
      <alignment vertical="center" shrinkToFit="1"/>
    </xf>
    <xf numFmtId="0" fontId="3" fillId="3" borderId="14" xfId="13" applyFill="1" applyBorder="1" applyAlignment="1">
      <alignment vertical="center" shrinkToFit="1"/>
    </xf>
    <xf numFmtId="0" fontId="18" fillId="3" borderId="35" xfId="13" applyFont="1" applyFill="1" applyBorder="1" applyAlignment="1">
      <alignment horizontal="center" vertical="center" wrapText="1"/>
    </xf>
    <xf numFmtId="183" fontId="18" fillId="3" borderId="32" xfId="18" applyNumberFormat="1" applyFont="1" applyFill="1" applyBorder="1" applyAlignment="1">
      <alignment horizontal="right" vertical="center" shrinkToFit="1"/>
    </xf>
    <xf numFmtId="183" fontId="18" fillId="3" borderId="35" xfId="18" applyNumberFormat="1" applyFont="1" applyFill="1" applyBorder="1" applyAlignment="1">
      <alignment horizontal="right" vertical="center" shrinkToFit="1"/>
    </xf>
    <xf numFmtId="183" fontId="18" fillId="3" borderId="113" xfId="18" applyNumberFormat="1" applyFont="1" applyFill="1" applyBorder="1" applyAlignment="1">
      <alignment horizontal="right" vertical="center" shrinkToFit="1"/>
    </xf>
    <xf numFmtId="183" fontId="18" fillId="3" borderId="119" xfId="18" applyNumberFormat="1" applyFont="1" applyFill="1" applyBorder="1" applyAlignment="1">
      <alignment horizontal="right" vertical="center" shrinkToFit="1"/>
    </xf>
    <xf numFmtId="183" fontId="18" fillId="3" borderId="130" xfId="18" applyNumberFormat="1" applyFont="1" applyFill="1" applyBorder="1" applyAlignment="1">
      <alignment horizontal="right" vertical="center" shrinkToFit="1"/>
    </xf>
    <xf numFmtId="183" fontId="18" fillId="3" borderId="135" xfId="18" applyNumberFormat="1" applyFont="1" applyFill="1" applyBorder="1" applyAlignment="1">
      <alignment horizontal="right" vertical="center" shrinkToFit="1"/>
    </xf>
    <xf numFmtId="183" fontId="18" fillId="3" borderId="140" xfId="18" applyNumberFormat="1" applyFont="1" applyFill="1" applyBorder="1" applyAlignment="1">
      <alignment horizontal="right" vertical="center" shrinkToFit="1"/>
    </xf>
    <xf numFmtId="0" fontId="18" fillId="3" borderId="42" xfId="13" applyFont="1" applyFill="1" applyBorder="1" applyAlignment="1">
      <alignment vertical="center" shrinkToFit="1"/>
    </xf>
    <xf numFmtId="0" fontId="18" fillId="3" borderId="0" xfId="13" applyFont="1" applyFill="1" applyAlignment="1">
      <alignment vertical="center" shrinkToFit="1"/>
    </xf>
    <xf numFmtId="0" fontId="18" fillId="3" borderId="14" xfId="13" applyFont="1" applyFill="1" applyBorder="1" applyAlignment="1">
      <alignment vertical="center" shrinkToFit="1"/>
    </xf>
    <xf numFmtId="0" fontId="18" fillId="3" borderId="31" xfId="13" applyFont="1" applyFill="1" applyBorder="1">
      <alignment vertical="center"/>
    </xf>
    <xf numFmtId="183" fontId="18" fillId="3" borderId="150" xfId="18" applyNumberFormat="1" applyFont="1" applyFill="1" applyBorder="1" applyAlignment="1">
      <alignment horizontal="right" vertical="center" shrinkToFit="1"/>
    </xf>
    <xf numFmtId="183" fontId="18" fillId="3" borderId="71" xfId="18" applyNumberFormat="1" applyFont="1" applyFill="1" applyBorder="1" applyAlignment="1">
      <alignment horizontal="right" vertical="center" shrinkToFit="1"/>
    </xf>
    <xf numFmtId="0" fontId="19" fillId="3" borderId="37" xfId="13" applyFont="1" applyFill="1" applyBorder="1" applyAlignment="1">
      <alignment horizontal="center" vertical="center"/>
    </xf>
    <xf numFmtId="179" fontId="18" fillId="3" borderId="130" xfId="18" applyNumberFormat="1" applyFont="1" applyFill="1" applyBorder="1" applyAlignment="1">
      <alignment horizontal="right" vertical="center" shrinkToFit="1"/>
    </xf>
    <xf numFmtId="179" fontId="18" fillId="3" borderId="135" xfId="18" applyNumberFormat="1" applyFont="1" applyFill="1" applyBorder="1" applyAlignment="1">
      <alignment horizontal="right" vertical="center" shrinkToFit="1"/>
    </xf>
    <xf numFmtId="179" fontId="18" fillId="3" borderId="162" xfId="18" applyNumberFormat="1" applyFont="1" applyFill="1" applyBorder="1" applyAlignment="1">
      <alignment horizontal="right" vertical="center" shrinkToFit="1"/>
    </xf>
    <xf numFmtId="183" fontId="18" fillId="3" borderId="31" xfId="18" applyNumberFormat="1" applyFont="1" applyFill="1" applyBorder="1" applyAlignment="1">
      <alignment horizontal="right" vertical="center" shrinkToFit="1"/>
    </xf>
    <xf numFmtId="183" fontId="18" fillId="3" borderId="34" xfId="18" applyNumberFormat="1" applyFont="1" applyFill="1" applyBorder="1" applyAlignment="1">
      <alignment horizontal="right" vertical="center" shrinkToFit="1"/>
    </xf>
    <xf numFmtId="183" fontId="18" fillId="3" borderId="67" xfId="18" applyNumberFormat="1" applyFont="1" applyFill="1" applyBorder="1" applyAlignment="1">
      <alignment horizontal="right" vertical="center" shrinkToFit="1"/>
    </xf>
    <xf numFmtId="183" fontId="18" fillId="3" borderId="73" xfId="18" applyNumberFormat="1" applyFont="1" applyFill="1" applyBorder="1" applyAlignment="1">
      <alignment horizontal="right" vertical="center" shrinkToFit="1"/>
    </xf>
    <xf numFmtId="179" fontId="18" fillId="3" borderId="73" xfId="18" applyNumberFormat="1" applyFont="1" applyFill="1" applyBorder="1" applyAlignment="1">
      <alignment horizontal="right" vertical="center" shrinkToFit="1"/>
    </xf>
    <xf numFmtId="179" fontId="18" fillId="3" borderId="34" xfId="18" applyNumberFormat="1" applyFont="1" applyFill="1" applyBorder="1" applyAlignment="1">
      <alignment horizontal="right" vertical="center" shrinkToFit="1"/>
    </xf>
    <xf numFmtId="179" fontId="18" fillId="3" borderId="59" xfId="18" applyNumberFormat="1" applyFont="1" applyFill="1" applyBorder="1" applyAlignment="1">
      <alignment horizontal="right" vertical="center" shrinkToFit="1"/>
    </xf>
    <xf numFmtId="0" fontId="18" fillId="3" borderId="30" xfId="18" applyFont="1" applyFill="1" applyBorder="1" applyAlignment="1">
      <alignment horizontal="left" vertical="center" shrinkToFit="1"/>
    </xf>
    <xf numFmtId="0" fontId="18" fillId="3" borderId="23" xfId="18" applyFont="1" applyFill="1" applyBorder="1" applyAlignment="1">
      <alignment horizontal="left" vertical="center" shrinkToFit="1"/>
    </xf>
    <xf numFmtId="0" fontId="18" fillId="3" borderId="16" xfId="18" applyFont="1" applyFill="1" applyBorder="1" applyAlignment="1">
      <alignment horizontal="left" vertical="center" shrinkToFit="1"/>
    </xf>
    <xf numFmtId="0" fontId="18" fillId="3" borderId="42" xfId="18" applyFont="1" applyFill="1" applyBorder="1" applyAlignment="1">
      <alignment horizontal="left" vertical="center" shrinkToFit="1"/>
    </xf>
    <xf numFmtId="0" fontId="18" fillId="3" borderId="0" xfId="13" applyFont="1" applyFill="1" applyAlignment="1">
      <alignment horizontal="left" vertical="center" shrinkToFit="1"/>
    </xf>
    <xf numFmtId="0" fontId="18" fillId="3" borderId="14" xfId="18" applyFont="1" applyFill="1" applyBorder="1" applyAlignment="1">
      <alignment horizontal="left" vertical="center" shrinkToFit="1"/>
    </xf>
    <xf numFmtId="179" fontId="18" fillId="3" borderId="159" xfId="18" applyNumberFormat="1" applyFont="1" applyFill="1" applyBorder="1" applyAlignment="1">
      <alignment horizontal="right" vertical="center" shrinkToFit="1"/>
    </xf>
    <xf numFmtId="179" fontId="18" fillId="3" borderId="26" xfId="18" applyNumberFormat="1" applyFont="1" applyFill="1" applyBorder="1" applyAlignment="1">
      <alignment horizontal="right" vertical="center" shrinkToFit="1"/>
    </xf>
    <xf numFmtId="183" fontId="18" fillId="3" borderId="151" xfId="18" applyNumberFormat="1" applyFont="1" applyFill="1" applyBorder="1" applyAlignment="1">
      <alignment horizontal="right" vertical="center" shrinkToFit="1"/>
    </xf>
    <xf numFmtId="183" fontId="18" fillId="3" borderId="154" xfId="18" applyNumberFormat="1" applyFont="1" applyFill="1" applyBorder="1" applyAlignment="1">
      <alignment horizontal="right" vertical="center" shrinkToFit="1"/>
    </xf>
    <xf numFmtId="0" fontId="18" fillId="3" borderId="61" xfId="13" applyFont="1" applyFill="1" applyBorder="1" applyAlignment="1">
      <alignment horizontal="left" vertical="center" wrapText="1"/>
    </xf>
    <xf numFmtId="0" fontId="18" fillId="3" borderId="36" xfId="13" applyFont="1" applyFill="1" applyBorder="1" applyAlignment="1">
      <alignment horizontal="left" vertical="center"/>
    </xf>
    <xf numFmtId="0" fontId="18" fillId="3" borderId="38" xfId="13" applyFont="1" applyFill="1" applyBorder="1" applyAlignment="1">
      <alignment horizontal="left" vertical="center"/>
    </xf>
    <xf numFmtId="179" fontId="18" fillId="3" borderId="97" xfId="18" applyNumberFormat="1" applyFont="1" applyFill="1" applyBorder="1" applyAlignment="1">
      <alignment horizontal="right" vertical="center" shrinkToFit="1"/>
    </xf>
    <xf numFmtId="179" fontId="18" fillId="3" borderId="103" xfId="18" applyNumberFormat="1" applyFont="1" applyFill="1" applyBorder="1" applyAlignment="1">
      <alignment horizontal="right" vertical="center" shrinkToFit="1"/>
    </xf>
    <xf numFmtId="179" fontId="18" fillId="3" borderId="134" xfId="18" applyNumberFormat="1" applyFont="1" applyFill="1" applyBorder="1" applyAlignment="1">
      <alignment horizontal="right" vertical="center" shrinkToFit="1"/>
    </xf>
    <xf numFmtId="179" fontId="18" fillId="3" borderId="139" xfId="18" applyNumberFormat="1" applyFont="1" applyFill="1" applyBorder="1" applyAlignment="1">
      <alignment horizontal="right" vertical="center" shrinkToFit="1"/>
    </xf>
    <xf numFmtId="179" fontId="18" fillId="3" borderId="163" xfId="18" applyNumberFormat="1" applyFont="1" applyFill="1" applyBorder="1" applyAlignment="1">
      <alignment horizontal="right" vertical="center" shrinkToFit="1"/>
    </xf>
    <xf numFmtId="0" fontId="18" fillId="3" borderId="11" xfId="13" applyFont="1" applyFill="1" applyBorder="1" applyAlignment="1">
      <alignment horizontal="center" vertical="center"/>
    </xf>
    <xf numFmtId="0" fontId="18" fillId="3" borderId="22" xfId="13" applyFont="1" applyFill="1" applyBorder="1" applyAlignment="1">
      <alignment horizontal="center" vertical="center"/>
    </xf>
    <xf numFmtId="0" fontId="18" fillId="3" borderId="41" xfId="13" applyFont="1" applyFill="1" applyBorder="1" applyAlignment="1">
      <alignment horizontal="center" vertical="center"/>
    </xf>
    <xf numFmtId="0" fontId="18" fillId="3" borderId="39" xfId="13" applyFont="1" applyFill="1" applyBorder="1" applyAlignment="1">
      <alignment horizontal="center" vertical="center"/>
    </xf>
    <xf numFmtId="0" fontId="18" fillId="3" borderId="50" xfId="13" applyFont="1" applyFill="1" applyBorder="1" applyAlignment="1">
      <alignment horizontal="center" vertical="center"/>
    </xf>
    <xf numFmtId="0" fontId="18" fillId="3" borderId="12" xfId="13" applyFont="1" applyFill="1" applyBorder="1" applyAlignment="1">
      <alignment horizontal="left" vertical="center"/>
    </xf>
    <xf numFmtId="0" fontId="18" fillId="3" borderId="23" xfId="13" applyFont="1" applyFill="1" applyBorder="1" applyAlignment="1">
      <alignment horizontal="left" vertical="center"/>
    </xf>
    <xf numFmtId="0" fontId="18" fillId="3" borderId="23" xfId="13" applyFont="1" applyFill="1" applyBorder="1" applyAlignment="1">
      <alignment horizontal="right" vertical="center"/>
    </xf>
    <xf numFmtId="0" fontId="18" fillId="3" borderId="16" xfId="13" applyFont="1" applyFill="1" applyBorder="1" applyAlignment="1">
      <alignment horizontal="right" vertical="center"/>
    </xf>
    <xf numFmtId="179" fontId="18" fillId="3" borderId="131" xfId="18" applyNumberFormat="1" applyFont="1" applyFill="1" applyBorder="1" applyAlignment="1">
      <alignment horizontal="right" vertical="center" shrinkToFit="1"/>
    </xf>
    <xf numFmtId="179" fontId="18" fillId="3" borderId="136" xfId="18" applyNumberFormat="1" applyFont="1" applyFill="1" applyBorder="1" applyAlignment="1">
      <alignment horizontal="right" vertical="center" shrinkToFit="1"/>
    </xf>
    <xf numFmtId="179" fontId="18" fillId="3" borderId="141" xfId="18" applyNumberFormat="1" applyFont="1" applyFill="1" applyBorder="1" applyAlignment="1">
      <alignment horizontal="right" vertical="center" shrinkToFit="1"/>
    </xf>
    <xf numFmtId="186" fontId="18" fillId="3" borderId="30" xfId="18" applyNumberFormat="1" applyFont="1" applyFill="1" applyBorder="1" applyAlignment="1">
      <alignment horizontal="right" vertical="center" shrinkToFit="1"/>
    </xf>
    <xf numFmtId="186" fontId="18" fillId="3" borderId="23" xfId="18" applyNumberFormat="1" applyFont="1" applyFill="1" applyBorder="1" applyAlignment="1">
      <alignment horizontal="right" vertical="center" shrinkToFit="1"/>
    </xf>
    <xf numFmtId="186" fontId="18" fillId="3" borderId="16" xfId="18" applyNumberFormat="1" applyFont="1" applyFill="1" applyBorder="1" applyAlignment="1">
      <alignment horizontal="right" vertical="center" shrinkToFit="1"/>
    </xf>
    <xf numFmtId="186" fontId="18" fillId="3" borderId="54" xfId="18" applyNumberFormat="1" applyFont="1" applyFill="1" applyBorder="1" applyAlignment="1">
      <alignment horizontal="right" vertical="center" shrinkToFit="1"/>
    </xf>
    <xf numFmtId="0" fontId="18" fillId="3" borderId="43" xfId="13" applyFont="1" applyFill="1" applyBorder="1">
      <alignment vertical="center"/>
    </xf>
    <xf numFmtId="0" fontId="18" fillId="3" borderId="17" xfId="13" applyFont="1" applyFill="1" applyBorder="1">
      <alignment vertical="center"/>
    </xf>
    <xf numFmtId="183" fontId="18" fillId="3" borderId="165" xfId="18" applyNumberFormat="1" applyFont="1" applyFill="1" applyBorder="1" applyAlignment="1">
      <alignment horizontal="right" vertical="center" shrinkToFit="1"/>
    </xf>
    <xf numFmtId="183" fontId="18" fillId="3" borderId="166" xfId="18" applyNumberFormat="1" applyFont="1" applyFill="1" applyBorder="1" applyAlignment="1">
      <alignment horizontal="right" vertical="center" shrinkToFit="1"/>
    </xf>
    <xf numFmtId="179" fontId="18" fillId="3" borderId="166" xfId="18" applyNumberFormat="1" applyFont="1" applyFill="1" applyBorder="1" applyAlignment="1">
      <alignment horizontal="right" vertical="center" shrinkToFit="1"/>
    </xf>
    <xf numFmtId="179" fontId="18" fillId="3" borderId="170" xfId="18" applyNumberFormat="1" applyFont="1" applyFill="1" applyBorder="1" applyAlignment="1">
      <alignment horizontal="right" vertical="center" shrinkToFit="1"/>
    </xf>
    <xf numFmtId="0" fontId="18" fillId="3" borderId="0" xfId="13" applyFont="1" applyFill="1" applyAlignment="1">
      <alignment horizontal="right" vertical="center" wrapText="1"/>
    </xf>
    <xf numFmtId="0" fontId="18" fillId="3" borderId="0" xfId="13" applyFont="1" applyFill="1" applyAlignment="1">
      <alignment horizontal="right" vertical="center"/>
    </xf>
    <xf numFmtId="0" fontId="18" fillId="3" borderId="14" xfId="13" applyFont="1" applyFill="1" applyBorder="1" applyAlignment="1">
      <alignment horizontal="right" vertical="center"/>
    </xf>
    <xf numFmtId="179" fontId="18" fillId="3" borderId="132" xfId="18" applyNumberFormat="1" applyFont="1" applyFill="1" applyBorder="1" applyAlignment="1">
      <alignment horizontal="right" vertical="center" shrinkToFit="1"/>
    </xf>
    <xf numFmtId="179" fontId="18" fillId="3" borderId="137" xfId="18" applyNumberFormat="1" applyFont="1" applyFill="1" applyBorder="1" applyAlignment="1">
      <alignment horizontal="right" vertical="center" shrinkToFit="1"/>
    </xf>
    <xf numFmtId="179" fontId="18" fillId="3" borderId="142" xfId="18" applyNumberFormat="1" applyFont="1" applyFill="1" applyBorder="1" applyAlignment="1">
      <alignment horizontal="right" vertical="center" shrinkToFit="1"/>
    </xf>
    <xf numFmtId="0" fontId="18" fillId="3" borderId="8" xfId="13" applyFont="1" applyFill="1" applyBorder="1">
      <alignment vertical="center"/>
    </xf>
    <xf numFmtId="186" fontId="18" fillId="3" borderId="42" xfId="18" applyNumberFormat="1" applyFont="1" applyFill="1" applyBorder="1" applyAlignment="1">
      <alignment horizontal="right" vertical="center" shrinkToFit="1"/>
    </xf>
    <xf numFmtId="186" fontId="18" fillId="3" borderId="0" xfId="18" applyNumberFormat="1" applyFont="1" applyFill="1" applyAlignment="1">
      <alignment horizontal="right" vertical="center" shrinkToFit="1"/>
    </xf>
    <xf numFmtId="186" fontId="18" fillId="3" borderId="14" xfId="18" applyNumberFormat="1" applyFont="1" applyFill="1" applyBorder="1" applyAlignment="1">
      <alignment horizontal="right" vertical="center" shrinkToFit="1"/>
    </xf>
    <xf numFmtId="186" fontId="18" fillId="3" borderId="58" xfId="18" applyNumberFormat="1" applyFont="1" applyFill="1" applyBorder="1" applyAlignment="1">
      <alignment horizontal="right" vertical="center" shrinkToFit="1"/>
    </xf>
    <xf numFmtId="188" fontId="18" fillId="3" borderId="42" xfId="18" applyNumberFormat="1" applyFont="1" applyFill="1" applyBorder="1" applyAlignment="1">
      <alignment horizontal="right" vertical="center" shrinkToFit="1"/>
    </xf>
    <xf numFmtId="188" fontId="18" fillId="3" borderId="0" xfId="18" applyNumberFormat="1" applyFont="1" applyFill="1" applyAlignment="1">
      <alignment horizontal="right" vertical="center" shrinkToFit="1"/>
    </xf>
    <xf numFmtId="188" fontId="18" fillId="3" borderId="14" xfId="18" applyNumberFormat="1" applyFont="1" applyFill="1" applyBorder="1" applyAlignment="1">
      <alignment horizontal="right" vertical="center" shrinkToFit="1"/>
    </xf>
    <xf numFmtId="188" fontId="18" fillId="3" borderId="58" xfId="18" applyNumberFormat="1" applyFont="1" applyFill="1" applyBorder="1" applyAlignment="1">
      <alignment horizontal="right" vertical="center" shrinkToFit="1"/>
    </xf>
    <xf numFmtId="0" fontId="19" fillId="3" borderId="56" xfId="13" applyFont="1" applyFill="1" applyBorder="1" applyAlignment="1">
      <alignment horizontal="left" vertical="center"/>
    </xf>
    <xf numFmtId="0" fontId="18" fillId="3" borderId="34" xfId="13" applyFont="1" applyFill="1" applyBorder="1" applyAlignment="1">
      <alignment horizontal="left" vertical="center"/>
    </xf>
    <xf numFmtId="0" fontId="18" fillId="3" borderId="34" xfId="13" applyFont="1" applyFill="1" applyBorder="1" applyAlignment="1">
      <alignment horizontal="right" vertical="center" wrapText="1"/>
    </xf>
    <xf numFmtId="0" fontId="18" fillId="3" borderId="34" xfId="13" applyFont="1" applyFill="1" applyBorder="1" applyAlignment="1">
      <alignment horizontal="right" vertical="center"/>
    </xf>
    <xf numFmtId="0" fontId="18" fillId="3" borderId="15" xfId="13" applyFont="1" applyFill="1" applyBorder="1" applyAlignment="1">
      <alignment horizontal="right" vertical="center"/>
    </xf>
    <xf numFmtId="179" fontId="18" fillId="3" borderId="133" xfId="18" applyNumberFormat="1" applyFont="1" applyFill="1" applyBorder="1" applyAlignment="1">
      <alignment horizontal="right" vertical="center" shrinkToFit="1"/>
    </xf>
    <xf numFmtId="179" fontId="18" fillId="3" borderId="138" xfId="18" applyNumberFormat="1" applyFont="1" applyFill="1" applyBorder="1" applyAlignment="1">
      <alignment horizontal="right" vertical="center" shrinkToFit="1"/>
    </xf>
    <xf numFmtId="179" fontId="18" fillId="3" borderId="143" xfId="18" applyNumberFormat="1" applyFont="1" applyFill="1" applyBorder="1" applyAlignment="1">
      <alignment horizontal="right" vertical="center" shrinkToFit="1"/>
    </xf>
    <xf numFmtId="0" fontId="18" fillId="3" borderId="9" xfId="13" applyFont="1" applyFill="1" applyBorder="1">
      <alignment vertical="center"/>
    </xf>
    <xf numFmtId="188" fontId="18" fillId="3" borderId="43" xfId="18" applyNumberFormat="1" applyFont="1" applyFill="1" applyBorder="1" applyAlignment="1">
      <alignment horizontal="right" vertical="center" shrinkToFit="1"/>
    </xf>
    <xf numFmtId="188" fontId="18" fillId="3" borderId="20" xfId="18" applyNumberFormat="1" applyFont="1" applyFill="1" applyBorder="1" applyAlignment="1">
      <alignment horizontal="right" vertical="center" shrinkToFit="1"/>
    </xf>
    <xf numFmtId="188" fontId="18" fillId="3" borderId="17" xfId="18" applyNumberFormat="1" applyFont="1" applyFill="1" applyBorder="1" applyAlignment="1">
      <alignment horizontal="right" vertical="center" shrinkToFit="1"/>
    </xf>
    <xf numFmtId="188" fontId="18" fillId="3" borderId="155" xfId="18" applyNumberFormat="1" applyFont="1" applyFill="1" applyBorder="1" applyAlignment="1">
      <alignment horizontal="right" vertical="center" shrinkToFit="1"/>
    </xf>
    <xf numFmtId="188" fontId="18" fillId="3" borderId="156" xfId="18" applyNumberFormat="1" applyFont="1" applyFill="1" applyBorder="1" applyAlignment="1">
      <alignment horizontal="right" vertical="center" shrinkToFit="1"/>
    </xf>
    <xf numFmtId="188" fontId="18" fillId="3" borderId="157" xfId="18" applyNumberFormat="1" applyFont="1" applyFill="1" applyBorder="1" applyAlignment="1">
      <alignment horizontal="right" vertical="center" shrinkToFit="1"/>
    </xf>
    <xf numFmtId="0" fontId="18" fillId="3" borderId="23" xfId="13" applyFont="1" applyFill="1" applyBorder="1" applyAlignment="1">
      <alignment horizontal="center" vertical="center"/>
    </xf>
    <xf numFmtId="0" fontId="18" fillId="3" borderId="16" xfId="13" applyFont="1" applyFill="1" applyBorder="1" applyAlignment="1">
      <alignment horizontal="center" vertical="center"/>
    </xf>
    <xf numFmtId="179" fontId="18" fillId="3" borderId="32" xfId="18" applyNumberFormat="1" applyFont="1" applyFill="1" applyBorder="1" applyAlignment="1">
      <alignment horizontal="right" vertical="center" shrinkToFit="1"/>
    </xf>
    <xf numFmtId="179" fontId="18" fillId="3" borderId="35" xfId="18" applyNumberFormat="1" applyFont="1" applyFill="1" applyBorder="1" applyAlignment="1">
      <alignment horizontal="right" vertical="center" shrinkToFit="1"/>
    </xf>
    <xf numFmtId="179" fontId="18" fillId="3" borderId="113" xfId="18" applyNumberFormat="1" applyFont="1" applyFill="1" applyBorder="1" applyAlignment="1">
      <alignment horizontal="right" vertical="center" shrinkToFit="1"/>
    </xf>
    <xf numFmtId="179" fontId="18" fillId="3" borderId="119" xfId="18" applyNumberFormat="1" applyFont="1" applyFill="1" applyBorder="1" applyAlignment="1">
      <alignment horizontal="right" vertical="center" shrinkToFit="1"/>
    </xf>
    <xf numFmtId="179" fontId="18" fillId="3" borderId="140" xfId="18" applyNumberFormat="1" applyFont="1" applyFill="1" applyBorder="1" applyAlignment="1">
      <alignment horizontal="right" vertical="center" shrinkToFit="1"/>
    </xf>
    <xf numFmtId="0" fontId="18" fillId="3" borderId="20" xfId="13" applyFont="1" applyFill="1" applyBorder="1" applyAlignment="1">
      <alignment horizontal="center" vertical="center"/>
    </xf>
    <xf numFmtId="0" fontId="18" fillId="3" borderId="17" xfId="13" applyFont="1" applyFill="1" applyBorder="1" applyAlignment="1">
      <alignment horizontal="center" vertical="center"/>
    </xf>
    <xf numFmtId="179" fontId="18" fillId="3" borderId="108" xfId="18" applyNumberFormat="1" applyFont="1" applyFill="1" applyBorder="1" applyAlignment="1">
      <alignment horizontal="right" vertical="center" shrinkToFit="1"/>
    </xf>
    <xf numFmtId="179" fontId="18" fillId="3" borderId="36" xfId="18" applyNumberFormat="1" applyFont="1" applyFill="1" applyBorder="1" applyAlignment="1">
      <alignment horizontal="right" vertical="center" shrinkToFit="1"/>
    </xf>
    <xf numFmtId="179" fontId="18" fillId="3" borderId="114" xfId="18" applyNumberFormat="1" applyFont="1" applyFill="1" applyBorder="1" applyAlignment="1">
      <alignment horizontal="right" vertical="center" shrinkToFit="1"/>
    </xf>
    <xf numFmtId="179" fontId="18" fillId="3" borderId="144" xfId="18" applyNumberFormat="1" applyFont="1" applyFill="1" applyBorder="1" applyAlignment="1">
      <alignment horizontal="right" vertical="center" shrinkToFit="1"/>
    </xf>
    <xf numFmtId="0" fontId="18" fillId="4" borderId="7" xfId="13" applyFont="1" applyFill="1" applyBorder="1" applyAlignment="1" applyProtection="1">
      <alignment horizontal="center" vertical="center"/>
      <protection locked="0"/>
    </xf>
    <xf numFmtId="0" fontId="18" fillId="4" borderId="19" xfId="13" applyFont="1" applyFill="1" applyBorder="1" applyAlignment="1" applyProtection="1">
      <alignment horizontal="center" vertical="center"/>
      <protection locked="0"/>
    </xf>
    <xf numFmtId="0" fontId="18" fillId="4" borderId="13" xfId="13" applyFont="1" applyFill="1" applyBorder="1" applyAlignment="1" applyProtection="1">
      <alignment horizontal="center" vertical="center"/>
      <protection locked="0"/>
    </xf>
    <xf numFmtId="0" fontId="18" fillId="4" borderId="76" xfId="13" applyFont="1" applyFill="1" applyBorder="1" applyAlignment="1" applyProtection="1">
      <alignment horizontal="center" vertical="center"/>
      <protection locked="0"/>
    </xf>
    <xf numFmtId="0" fontId="18" fillId="4" borderId="82" xfId="13" applyFont="1" applyFill="1" applyBorder="1" applyAlignment="1" applyProtection="1">
      <alignment horizontal="center" vertical="center"/>
      <protection locked="0"/>
    </xf>
    <xf numFmtId="0" fontId="18" fillId="4" borderId="89" xfId="13" applyFont="1" applyFill="1" applyBorder="1" applyAlignment="1" applyProtection="1">
      <alignment horizontal="center" vertical="center"/>
      <protection locked="0"/>
    </xf>
    <xf numFmtId="0" fontId="18" fillId="4" borderId="40" xfId="13" applyFont="1" applyFill="1" applyBorder="1" applyAlignment="1" applyProtection="1">
      <alignment horizontal="center" vertical="center" wrapText="1"/>
      <protection locked="0"/>
    </xf>
    <xf numFmtId="0" fontId="18" fillId="4" borderId="19" xfId="13" applyFont="1" applyFill="1" applyBorder="1" applyAlignment="1" applyProtection="1">
      <alignment horizontal="center" vertical="center" wrapText="1"/>
      <protection locked="0"/>
    </xf>
    <xf numFmtId="0" fontId="18" fillId="4" borderId="13" xfId="13" applyFont="1" applyFill="1" applyBorder="1" applyAlignment="1" applyProtection="1">
      <alignment horizontal="center" vertical="center" wrapText="1"/>
      <protection locked="0"/>
    </xf>
    <xf numFmtId="0" fontId="18" fillId="4" borderId="93" xfId="13" applyFont="1" applyFill="1" applyBorder="1" applyAlignment="1" applyProtection="1">
      <alignment horizontal="center" vertical="center" wrapText="1"/>
      <protection locked="0"/>
    </xf>
    <xf numFmtId="0" fontId="18" fillId="4" borderId="82" xfId="13" applyFont="1" applyFill="1" applyBorder="1" applyAlignment="1" applyProtection="1">
      <alignment horizontal="center" vertical="center" wrapText="1"/>
      <protection locked="0"/>
    </xf>
    <xf numFmtId="0" fontId="18" fillId="4" borderId="89" xfId="13" applyFont="1" applyFill="1" applyBorder="1" applyAlignment="1" applyProtection="1">
      <alignment horizontal="center" vertical="center" wrapText="1"/>
      <protection locked="0"/>
    </xf>
    <xf numFmtId="0" fontId="18" fillId="4" borderId="7" xfId="13" applyFont="1" applyFill="1" applyBorder="1" applyAlignment="1" applyProtection="1">
      <alignment horizontal="center" vertical="center" wrapText="1"/>
      <protection locked="0"/>
    </xf>
    <xf numFmtId="0" fontId="18" fillId="4" borderId="53" xfId="13" applyFont="1" applyFill="1" applyBorder="1" applyAlignment="1" applyProtection="1">
      <alignment horizontal="center" vertical="center" wrapText="1"/>
      <protection locked="0"/>
    </xf>
    <xf numFmtId="0" fontId="18" fillId="4" borderId="76" xfId="13" applyFont="1" applyFill="1" applyBorder="1" applyAlignment="1" applyProtection="1">
      <alignment horizontal="center" vertical="center" wrapText="1"/>
      <protection locked="0"/>
    </xf>
    <xf numFmtId="0" fontId="18" fillId="4" borderId="121" xfId="13" applyFont="1" applyFill="1" applyBorder="1" applyAlignment="1" applyProtection="1">
      <alignment horizontal="center" vertical="center" wrapText="1"/>
      <protection locked="0"/>
    </xf>
    <xf numFmtId="0" fontId="3" fillId="4" borderId="40" xfId="13" applyFill="1" applyBorder="1" applyAlignment="1" applyProtection="1">
      <alignment horizontal="center" vertical="center" wrapText="1"/>
      <protection locked="0"/>
    </xf>
    <xf numFmtId="0" fontId="3" fillId="4" borderId="19" xfId="13" applyFill="1" applyBorder="1" applyAlignment="1" applyProtection="1">
      <alignment horizontal="center" vertical="center" wrapText="1"/>
      <protection locked="0"/>
    </xf>
    <xf numFmtId="0" fontId="3" fillId="4" borderId="13" xfId="13" applyFill="1" applyBorder="1" applyAlignment="1" applyProtection="1">
      <alignment horizontal="center" vertical="center" wrapText="1"/>
      <protection locked="0"/>
    </xf>
    <xf numFmtId="0" fontId="3" fillId="4" borderId="93" xfId="13" applyFill="1" applyBorder="1" applyAlignment="1" applyProtection="1">
      <alignment horizontal="center" vertical="center" wrapText="1"/>
      <protection locked="0"/>
    </xf>
    <xf numFmtId="0" fontId="3" fillId="4" borderId="82" xfId="13" applyFill="1" applyBorder="1" applyAlignment="1" applyProtection="1">
      <alignment horizontal="center" vertical="center" wrapText="1"/>
      <protection locked="0"/>
    </xf>
    <xf numFmtId="0" fontId="3" fillId="4" borderId="89" xfId="13" applyFill="1" applyBorder="1" applyAlignment="1" applyProtection="1">
      <alignment horizontal="center" vertical="center" wrapText="1"/>
      <protection locked="0"/>
    </xf>
    <xf numFmtId="0" fontId="18" fillId="4" borderId="7" xfId="13" applyFont="1" applyFill="1" applyBorder="1" applyAlignment="1" applyProtection="1">
      <alignment horizontal="center" vertical="center" wrapText="1" shrinkToFit="1"/>
      <protection locked="0"/>
    </xf>
    <xf numFmtId="0" fontId="18" fillId="4" borderId="19" xfId="13" applyFont="1" applyFill="1" applyBorder="1" applyAlignment="1" applyProtection="1">
      <alignment horizontal="center" vertical="center" shrinkToFit="1"/>
      <protection locked="0"/>
    </xf>
    <xf numFmtId="0" fontId="18" fillId="4" borderId="53" xfId="13" applyFont="1" applyFill="1" applyBorder="1" applyAlignment="1" applyProtection="1">
      <alignment horizontal="center" vertical="center" shrinkToFit="1"/>
      <protection locked="0"/>
    </xf>
    <xf numFmtId="0" fontId="18" fillId="4" borderId="76" xfId="13" applyFont="1" applyFill="1" applyBorder="1" applyAlignment="1" applyProtection="1">
      <alignment horizontal="center" vertical="center" shrinkToFit="1"/>
      <protection locked="0"/>
    </xf>
    <xf numFmtId="0" fontId="18" fillId="4" borderId="82" xfId="13" applyFont="1" applyFill="1" applyBorder="1" applyAlignment="1" applyProtection="1">
      <alignment horizontal="center" vertical="center" shrinkToFit="1"/>
      <protection locked="0"/>
    </xf>
    <xf numFmtId="0" fontId="18" fillId="4" borderId="121" xfId="13" applyFont="1" applyFill="1" applyBorder="1" applyAlignment="1" applyProtection="1">
      <alignment horizontal="center" vertical="center" shrinkToFit="1"/>
      <protection locked="0"/>
    </xf>
    <xf numFmtId="0" fontId="18" fillId="4" borderId="40" xfId="13" applyFont="1" applyFill="1" applyBorder="1" applyAlignment="1" applyProtection="1">
      <alignment horizontal="center" vertical="center" wrapText="1" shrinkToFit="1"/>
      <protection locked="0"/>
    </xf>
    <xf numFmtId="0" fontId="18" fillId="4" borderId="13" xfId="13" applyFont="1" applyFill="1" applyBorder="1" applyAlignment="1" applyProtection="1">
      <alignment horizontal="center" vertical="center" shrinkToFit="1"/>
      <protection locked="0"/>
    </xf>
    <xf numFmtId="0" fontId="18" fillId="4" borderId="93" xfId="13" applyFont="1" applyFill="1" applyBorder="1" applyAlignment="1" applyProtection="1">
      <alignment horizontal="center" vertical="center" shrinkToFit="1"/>
      <protection locked="0"/>
    </xf>
    <xf numFmtId="0" fontId="18" fillId="4" borderId="89" xfId="13" applyFont="1" applyFill="1" applyBorder="1" applyAlignment="1" applyProtection="1">
      <alignment horizontal="center" vertical="center" shrinkToFit="1"/>
      <protection locked="0"/>
    </xf>
    <xf numFmtId="0" fontId="18" fillId="4" borderId="93" xfId="13" applyFont="1" applyFill="1" applyBorder="1" applyAlignment="1" applyProtection="1">
      <alignment horizontal="center" vertical="center"/>
      <protection locked="0"/>
    </xf>
    <xf numFmtId="0" fontId="18" fillId="3" borderId="12" xfId="13" applyFont="1" applyFill="1" applyBorder="1" applyAlignment="1">
      <alignment horizontal="center" vertical="center" textRotation="255" shrinkToFit="1"/>
    </xf>
    <xf numFmtId="0" fontId="18" fillId="3" borderId="16" xfId="13" applyFont="1" applyFill="1" applyBorder="1" applyAlignment="1">
      <alignment horizontal="center" vertical="center" textRotation="255" shrinkToFit="1"/>
    </xf>
    <xf numFmtId="0" fontId="18" fillId="3" borderId="8" xfId="13" applyFont="1" applyFill="1" applyBorder="1" applyAlignment="1">
      <alignment horizontal="center" vertical="center" textRotation="255" shrinkToFit="1"/>
    </xf>
    <xf numFmtId="0" fontId="18" fillId="3" borderId="14" xfId="13" applyFont="1" applyFill="1" applyBorder="1" applyAlignment="1">
      <alignment horizontal="center" vertical="center" textRotation="255" shrinkToFit="1"/>
    </xf>
    <xf numFmtId="0" fontId="18" fillId="3" borderId="56" xfId="13" applyFont="1" applyFill="1" applyBorder="1" applyAlignment="1">
      <alignment horizontal="center" vertical="center" textRotation="255" shrinkToFit="1"/>
    </xf>
    <xf numFmtId="0" fontId="18" fillId="3" borderId="15" xfId="13" applyFont="1" applyFill="1" applyBorder="1" applyAlignment="1">
      <alignment horizontal="center" vertical="center" textRotation="255" shrinkToFit="1"/>
    </xf>
    <xf numFmtId="0" fontId="18" fillId="3" borderId="12" xfId="13" applyFont="1" applyFill="1" applyBorder="1" applyAlignment="1">
      <alignment horizontal="center" vertical="top" wrapText="1"/>
    </xf>
    <xf numFmtId="0" fontId="18" fillId="3" borderId="23" xfId="13" applyFont="1" applyFill="1" applyBorder="1" applyAlignment="1">
      <alignment horizontal="center" vertical="top" wrapText="1"/>
    </xf>
    <xf numFmtId="0" fontId="18" fillId="3" borderId="16" xfId="13" applyFont="1" applyFill="1" applyBorder="1" applyAlignment="1">
      <alignment horizontal="center" vertical="top" wrapText="1"/>
    </xf>
    <xf numFmtId="0" fontId="18" fillId="3" borderId="8" xfId="13" applyFont="1" applyFill="1" applyBorder="1" applyAlignment="1">
      <alignment horizontal="center" vertical="top" wrapText="1"/>
    </xf>
    <xf numFmtId="0" fontId="18" fillId="3" borderId="0" xfId="13" applyFont="1" applyFill="1" applyAlignment="1">
      <alignment horizontal="center" vertical="top" wrapText="1"/>
    </xf>
    <xf numFmtId="0" fontId="18" fillId="3" borderId="14" xfId="13" applyFont="1" applyFill="1" applyBorder="1" applyAlignment="1">
      <alignment horizontal="center" vertical="top" wrapText="1"/>
    </xf>
    <xf numFmtId="0" fontId="18" fillId="3" borderId="56" xfId="13" applyFont="1" applyFill="1" applyBorder="1" applyAlignment="1">
      <alignment horizontal="center" vertical="top" wrapText="1"/>
    </xf>
    <xf numFmtId="0" fontId="18" fillId="3" borderId="34" xfId="13" applyFont="1" applyFill="1" applyBorder="1" applyAlignment="1">
      <alignment horizontal="center" vertical="top" wrapText="1"/>
    </xf>
    <xf numFmtId="0" fontId="18" fillId="3" borderId="30" xfId="13" applyFont="1" applyFill="1" applyBorder="1" applyAlignment="1">
      <alignment horizontal="center" vertical="center" wrapText="1"/>
    </xf>
    <xf numFmtId="0" fontId="18" fillId="3" borderId="23" xfId="13" applyFont="1" applyFill="1" applyBorder="1" applyAlignment="1">
      <alignment horizontal="center" vertical="center" wrapText="1"/>
    </xf>
    <xf numFmtId="0" fontId="18" fillId="3" borderId="16" xfId="13" applyFont="1" applyFill="1" applyBorder="1" applyAlignment="1">
      <alignment horizontal="center" vertical="center" wrapText="1"/>
    </xf>
    <xf numFmtId="0" fontId="18" fillId="3" borderId="42" xfId="13" applyFont="1" applyFill="1" applyBorder="1" applyAlignment="1">
      <alignment horizontal="center" vertical="center" wrapText="1"/>
    </xf>
    <xf numFmtId="0" fontId="18" fillId="3" borderId="0" xfId="13" applyFont="1" applyFill="1" applyAlignment="1">
      <alignment horizontal="center" vertical="center" wrapText="1"/>
    </xf>
    <xf numFmtId="0" fontId="18" fillId="3" borderId="14" xfId="13" applyFont="1" applyFill="1" applyBorder="1" applyAlignment="1">
      <alignment horizontal="center" vertical="center" wrapText="1"/>
    </xf>
    <xf numFmtId="0" fontId="18" fillId="3" borderId="34" xfId="13" applyFont="1" applyFill="1" applyBorder="1" applyAlignment="1">
      <alignment horizontal="center" vertical="center" wrapText="1"/>
    </xf>
    <xf numFmtId="0" fontId="18" fillId="3" borderId="15" xfId="13" applyFont="1" applyFill="1" applyBorder="1" applyAlignment="1">
      <alignment horizontal="center" vertical="center" wrapText="1"/>
    </xf>
    <xf numFmtId="0" fontId="18" fillId="3" borderId="12" xfId="13" applyFont="1" applyFill="1" applyBorder="1" applyAlignment="1">
      <alignment horizontal="center" vertical="center" wrapText="1"/>
    </xf>
    <xf numFmtId="0" fontId="18" fillId="3" borderId="8" xfId="13" applyFont="1" applyFill="1" applyBorder="1" applyAlignment="1">
      <alignment horizontal="center" vertical="center" wrapText="1"/>
    </xf>
    <xf numFmtId="0" fontId="18" fillId="3" borderId="9" xfId="13" applyFont="1" applyFill="1" applyBorder="1" applyAlignment="1">
      <alignment horizontal="center" vertical="center" wrapText="1"/>
    </xf>
    <xf numFmtId="0" fontId="18" fillId="3" borderId="20" xfId="13" applyFont="1" applyFill="1" applyBorder="1" applyAlignment="1">
      <alignment horizontal="center" vertical="center" wrapText="1"/>
    </xf>
    <xf numFmtId="0" fontId="18" fillId="3" borderId="17" xfId="13" applyFont="1" applyFill="1" applyBorder="1" applyAlignment="1">
      <alignment horizontal="center" vertical="center" wrapText="1"/>
    </xf>
    <xf numFmtId="0" fontId="18" fillId="3" borderId="12" xfId="13" applyFont="1" applyFill="1" applyBorder="1" applyAlignment="1">
      <alignment horizontal="left" vertical="center" wrapText="1"/>
    </xf>
    <xf numFmtId="0" fontId="18" fillId="3" borderId="23" xfId="13" applyFont="1" applyFill="1" applyBorder="1" applyAlignment="1">
      <alignment horizontal="left" vertical="center" wrapText="1"/>
    </xf>
    <xf numFmtId="0" fontId="18" fillId="3" borderId="9" xfId="13" applyFont="1" applyFill="1" applyBorder="1" applyAlignment="1">
      <alignment horizontal="left" vertical="center" wrapText="1"/>
    </xf>
    <xf numFmtId="0" fontId="18" fillId="3" borderId="20" xfId="13" applyFont="1" applyFill="1" applyBorder="1" applyAlignment="1">
      <alignment horizontal="left" vertical="center" wrapText="1"/>
    </xf>
    <xf numFmtId="0" fontId="18" fillId="3" borderId="12" xfId="13" applyFont="1" applyFill="1" applyBorder="1" applyAlignment="1">
      <alignment horizontal="center" vertical="top"/>
    </xf>
    <xf numFmtId="0" fontId="18" fillId="3" borderId="23" xfId="13" applyFont="1" applyFill="1" applyBorder="1" applyAlignment="1">
      <alignment horizontal="center" vertical="top"/>
    </xf>
    <xf numFmtId="0" fontId="18" fillId="3" borderId="8" xfId="13" applyFont="1" applyFill="1" applyBorder="1" applyAlignment="1">
      <alignment horizontal="center" vertical="top"/>
    </xf>
    <xf numFmtId="0" fontId="18" fillId="3" borderId="0" xfId="13" applyFont="1" applyFill="1" applyAlignment="1">
      <alignment horizontal="center" vertical="top"/>
    </xf>
    <xf numFmtId="0" fontId="18" fillId="3" borderId="56" xfId="13" applyFont="1" applyFill="1" applyBorder="1" applyAlignment="1">
      <alignment horizontal="center" vertical="top"/>
    </xf>
    <xf numFmtId="0" fontId="18" fillId="3" borderId="34" xfId="13" applyFont="1" applyFill="1" applyBorder="1" applyAlignment="1">
      <alignment horizontal="center" vertical="top"/>
    </xf>
    <xf numFmtId="0" fontId="18" fillId="3" borderId="30" xfId="13" applyFont="1" applyFill="1" applyBorder="1" applyAlignment="1">
      <alignment horizontal="center" vertical="center" textRotation="255" wrapText="1"/>
    </xf>
    <xf numFmtId="0" fontId="18" fillId="3" borderId="16" xfId="13" applyFont="1" applyFill="1" applyBorder="1" applyAlignment="1">
      <alignment horizontal="center" vertical="center" textRotation="255" wrapText="1"/>
    </xf>
    <xf numFmtId="0" fontId="18" fillId="3" borderId="42" xfId="13" applyFont="1" applyFill="1" applyBorder="1" applyAlignment="1">
      <alignment horizontal="center" vertical="center" textRotation="255" wrapText="1"/>
    </xf>
    <xf numFmtId="0" fontId="18" fillId="3" borderId="14" xfId="13" applyFont="1" applyFill="1" applyBorder="1" applyAlignment="1">
      <alignment horizontal="center" vertical="center" textRotation="255" wrapText="1"/>
    </xf>
    <xf numFmtId="0" fontId="18" fillId="3" borderId="31" xfId="13" applyFont="1" applyFill="1" applyBorder="1" applyAlignment="1">
      <alignment horizontal="center" vertical="center" textRotation="255" wrapText="1"/>
    </xf>
    <xf numFmtId="0" fontId="18" fillId="3" borderId="15" xfId="13" applyFont="1" applyFill="1" applyBorder="1" applyAlignment="1">
      <alignment horizontal="center" vertical="center" textRotation="255" wrapText="1"/>
    </xf>
    <xf numFmtId="0" fontId="18" fillId="3" borderId="12" xfId="13" applyFont="1" applyFill="1" applyBorder="1" applyAlignment="1">
      <alignment horizontal="center" vertical="center" textRotation="255" wrapText="1"/>
    </xf>
    <xf numFmtId="0" fontId="18" fillId="3" borderId="8" xfId="13" applyFont="1" applyFill="1" applyBorder="1" applyAlignment="1">
      <alignment horizontal="center" vertical="center" textRotation="255" wrapText="1"/>
    </xf>
    <xf numFmtId="0" fontId="18" fillId="3" borderId="56" xfId="13" applyFont="1" applyFill="1" applyBorder="1" applyAlignment="1">
      <alignment horizontal="center" vertical="center" textRotation="255" wrapText="1"/>
    </xf>
    <xf numFmtId="184" fontId="15" fillId="3" borderId="32" xfId="20" applyNumberFormat="1" applyFont="1" applyFill="1" applyBorder="1" applyAlignment="1">
      <alignment horizontal="left" vertical="center" wrapText="1"/>
    </xf>
    <xf numFmtId="184" fontId="15" fillId="3" borderId="35" xfId="20" applyNumberFormat="1" applyFont="1" applyFill="1" applyBorder="1" applyAlignment="1">
      <alignment horizontal="left" vertical="center" wrapText="1"/>
    </xf>
    <xf numFmtId="184" fontId="15" fillId="3" borderId="37" xfId="20" applyNumberFormat="1" applyFont="1" applyFill="1" applyBorder="1" applyAlignment="1">
      <alignment horizontal="left" vertical="center" wrapText="1"/>
    </xf>
    <xf numFmtId="0" fontId="15" fillId="3" borderId="32" xfId="20" applyFont="1" applyFill="1" applyBorder="1" applyAlignment="1">
      <alignment horizontal="left" vertical="center"/>
    </xf>
    <xf numFmtId="0" fontId="15" fillId="3" borderId="35" xfId="20" applyFont="1" applyFill="1" applyBorder="1" applyAlignment="1">
      <alignment horizontal="left" vertical="center"/>
    </xf>
    <xf numFmtId="0" fontId="15" fillId="3" borderId="37" xfId="20" applyFont="1" applyFill="1" applyBorder="1" applyAlignment="1">
      <alignment horizontal="left" vertical="center"/>
    </xf>
    <xf numFmtId="185" fontId="22" fillId="0" borderId="32" xfId="21" applyNumberFormat="1" applyFont="1" applyBorder="1">
      <alignment vertical="center"/>
    </xf>
    <xf numFmtId="185" fontId="22" fillId="0" borderId="35" xfId="21" applyNumberFormat="1" applyFont="1" applyBorder="1">
      <alignment vertical="center"/>
    </xf>
    <xf numFmtId="185" fontId="22" fillId="0" borderId="37" xfId="21" applyNumberFormat="1" applyFont="1" applyBorder="1">
      <alignment vertical="center"/>
    </xf>
    <xf numFmtId="185" fontId="15" fillId="0" borderId="23" xfId="21" applyNumberFormat="1" applyFont="1" applyBorder="1">
      <alignment vertical="center"/>
    </xf>
    <xf numFmtId="185" fontId="15" fillId="3" borderId="32" xfId="21" applyNumberFormat="1" applyFont="1" applyFill="1" applyBorder="1" applyAlignment="1">
      <alignment vertical="center" wrapText="1"/>
    </xf>
    <xf numFmtId="185" fontId="15" fillId="3" borderId="35" xfId="21" applyNumberFormat="1" applyFont="1" applyFill="1" applyBorder="1" applyAlignment="1">
      <alignment vertical="center" wrapText="1"/>
    </xf>
    <xf numFmtId="185" fontId="15" fillId="3" borderId="37" xfId="21" applyNumberFormat="1" applyFont="1" applyFill="1" applyBorder="1" applyAlignment="1">
      <alignment vertical="center" wrapText="1"/>
    </xf>
    <xf numFmtId="185" fontId="15" fillId="0" borderId="32" xfId="21" applyNumberFormat="1" applyFont="1" applyBorder="1" applyAlignment="1">
      <alignment vertical="center" wrapText="1"/>
    </xf>
    <xf numFmtId="185" fontId="15" fillId="0" borderId="35" xfId="21" applyNumberFormat="1" applyFont="1" applyBorder="1" applyAlignment="1">
      <alignment vertical="center" wrapText="1"/>
    </xf>
    <xf numFmtId="185" fontId="15" fillId="0" borderId="37" xfId="21" applyNumberFormat="1" applyFont="1" applyBorder="1" applyAlignment="1">
      <alignment vertical="center" wrapText="1"/>
    </xf>
    <xf numFmtId="0" fontId="15" fillId="3" borderId="32" xfId="21" applyFont="1" applyFill="1" applyBorder="1">
      <alignment vertical="center"/>
    </xf>
    <xf numFmtId="0" fontId="15" fillId="3" borderId="35" xfId="21" applyFont="1" applyFill="1" applyBorder="1">
      <alignment vertical="center"/>
    </xf>
    <xf numFmtId="0" fontId="15" fillId="3" borderId="37" xfId="21" applyFont="1" applyFill="1" applyBorder="1">
      <alignment vertical="center"/>
    </xf>
    <xf numFmtId="185" fontId="22" fillId="0" borderId="32" xfId="15" applyNumberFormat="1" applyFont="1" applyBorder="1" applyAlignment="1">
      <alignment horizontal="center" vertical="center"/>
    </xf>
    <xf numFmtId="185" fontId="22" fillId="0" borderId="35" xfId="15" applyNumberFormat="1" applyFont="1" applyBorder="1" applyAlignment="1">
      <alignment horizontal="center" vertical="center"/>
    </xf>
    <xf numFmtId="185" fontId="22" fillId="0" borderId="37" xfId="15" applyNumberFormat="1" applyFont="1" applyBorder="1" applyAlignment="1">
      <alignment horizontal="center" vertical="center"/>
    </xf>
    <xf numFmtId="0" fontId="3" fillId="3" borderId="74" xfId="21" applyFont="1" applyFill="1" applyBorder="1" applyAlignment="1">
      <alignment horizontal="center" vertical="center" wrapText="1"/>
    </xf>
    <xf numFmtId="0" fontId="3" fillId="3" borderId="74" xfId="21" applyFont="1" applyFill="1" applyBorder="1" applyAlignment="1">
      <alignment horizontal="center" vertical="center"/>
    </xf>
    <xf numFmtId="185" fontId="22" fillId="0" borderId="27" xfId="15" applyNumberFormat="1" applyFont="1" applyBorder="1" applyAlignment="1">
      <alignment horizontal="center" vertical="center" wrapText="1"/>
    </xf>
    <xf numFmtId="185" fontId="22" fillId="0" borderId="26" xfId="15" applyNumberFormat="1" applyFont="1" applyBorder="1" applyAlignment="1">
      <alignment horizontal="center" vertical="center" wrapText="1"/>
    </xf>
    <xf numFmtId="0" fontId="23" fillId="0" borderId="19" xfId="7" applyFont="1" applyBorder="1" applyAlignment="1">
      <alignment horizontal="left" vertical="center" wrapText="1"/>
    </xf>
    <xf numFmtId="0" fontId="23" fillId="0" borderId="53" xfId="7" applyFont="1" applyBorder="1" applyAlignment="1">
      <alignment horizontal="left" vertical="center" wrapText="1"/>
    </xf>
    <xf numFmtId="0" fontId="23" fillId="0" borderId="23" xfId="7" applyFont="1" applyBorder="1" applyAlignment="1">
      <alignment horizontal="left" vertical="center"/>
    </xf>
    <xf numFmtId="0" fontId="23" fillId="0" borderId="54" xfId="7" applyFont="1" applyBorder="1" applyAlignment="1">
      <alignment horizontal="left" vertical="center"/>
    </xf>
    <xf numFmtId="0" fontId="23" fillId="0" borderId="36" xfId="7" applyFont="1" applyBorder="1" applyAlignment="1">
      <alignment horizontal="left" vertical="center"/>
    </xf>
    <xf numFmtId="0" fontId="23" fillId="0" borderId="52" xfId="7" applyFont="1" applyBorder="1" applyAlignment="1">
      <alignment horizontal="left" vertical="center"/>
    </xf>
    <xf numFmtId="0" fontId="25" fillId="0" borderId="22" xfId="19" applyFont="1" applyBorder="1" applyAlignment="1">
      <alignment horizontal="left" vertical="center" wrapText="1"/>
    </xf>
    <xf numFmtId="0" fontId="25" fillId="0" borderId="50" xfId="19" applyFont="1" applyBorder="1" applyAlignment="1">
      <alignment horizontal="left" vertical="center" wrapText="1"/>
    </xf>
    <xf numFmtId="0" fontId="25" fillId="0" borderId="35" xfId="19" applyFont="1" applyBorder="1" applyAlignment="1">
      <alignment horizontal="left" vertical="center" wrapText="1"/>
    </xf>
    <xf numFmtId="0" fontId="25" fillId="0" borderId="51" xfId="19" applyFont="1" applyBorder="1" applyAlignment="1">
      <alignment horizontal="left" vertical="center" wrapText="1"/>
    </xf>
    <xf numFmtId="0" fontId="25" fillId="0" borderId="36" xfId="19" applyFont="1" applyBorder="1" applyAlignment="1">
      <alignment horizontal="left" vertical="center" wrapText="1"/>
    </xf>
    <xf numFmtId="0" fontId="25" fillId="0" borderId="52" xfId="19" applyFont="1" applyBorder="1" applyAlignment="1">
      <alignment horizontal="left" vertical="center" wrapText="1"/>
    </xf>
    <xf numFmtId="0" fontId="25" fillId="0" borderId="22" xfId="9" applyFont="1" applyBorder="1">
      <alignment vertical="center"/>
    </xf>
    <xf numFmtId="0" fontId="25" fillId="0" borderId="50" xfId="9" applyFont="1" applyBorder="1">
      <alignment vertical="center"/>
    </xf>
    <xf numFmtId="0" fontId="25" fillId="0" borderId="35" xfId="9" applyFont="1" applyBorder="1">
      <alignment vertical="center"/>
    </xf>
    <xf numFmtId="0" fontId="25" fillId="0" borderId="51" xfId="9" applyFont="1" applyBorder="1">
      <alignment vertical="center"/>
    </xf>
    <xf numFmtId="0" fontId="25" fillId="0" borderId="57" xfId="9" applyFont="1" applyBorder="1" applyAlignment="1">
      <alignment vertical="center" wrapText="1"/>
    </xf>
    <xf numFmtId="0" fontId="25" fillId="0" borderId="37" xfId="9" applyFont="1" applyBorder="1" applyAlignment="1">
      <alignment vertical="center" wrapText="1"/>
    </xf>
    <xf numFmtId="0" fontId="25" fillId="0" borderId="61" xfId="9" applyFont="1" applyBorder="1">
      <alignment vertical="center"/>
    </xf>
    <xf numFmtId="0" fontId="25" fillId="0" borderId="38" xfId="9" applyFont="1" applyBorder="1">
      <alignment vertical="center"/>
    </xf>
    <xf numFmtId="0" fontId="25" fillId="0" borderId="36" xfId="9" applyFont="1" applyBorder="1">
      <alignment vertical="center"/>
    </xf>
    <xf numFmtId="0" fontId="25" fillId="0" borderId="52" xfId="9" applyFont="1" applyBorder="1">
      <alignment vertical="center"/>
    </xf>
    <xf numFmtId="0" fontId="28" fillId="0" borderId="39" xfId="9" applyFont="1" applyBorder="1">
      <alignment vertical="center"/>
    </xf>
    <xf numFmtId="0" fontId="28" fillId="0" borderId="22" xfId="9" applyFont="1" applyBorder="1">
      <alignment vertical="center"/>
    </xf>
    <xf numFmtId="0" fontId="28" fillId="0" borderId="41" xfId="9" applyFont="1" applyBorder="1">
      <alignment vertical="center"/>
    </xf>
    <xf numFmtId="0" fontId="26" fillId="0" borderId="32" xfId="9" applyFont="1" applyBorder="1">
      <alignment vertical="center"/>
    </xf>
    <xf numFmtId="0" fontId="26" fillId="0" borderId="35" xfId="9" applyFont="1" applyBorder="1">
      <alignment vertical="center"/>
    </xf>
    <xf numFmtId="0" fontId="26" fillId="0" borderId="51" xfId="9" applyFont="1" applyBorder="1">
      <alignment vertical="center"/>
    </xf>
    <xf numFmtId="0" fontId="26" fillId="0" borderId="33" xfId="9" applyFont="1" applyBorder="1">
      <alignment vertical="center"/>
    </xf>
    <xf numFmtId="0" fontId="26" fillId="0" borderId="36" xfId="9" applyFont="1" applyBorder="1">
      <alignment vertical="center"/>
    </xf>
    <xf numFmtId="0" fontId="26" fillId="0" borderId="38" xfId="9" applyFont="1" applyBorder="1">
      <alignment vertical="center"/>
    </xf>
    <xf numFmtId="0" fontId="26" fillId="0" borderId="183" xfId="9" applyFont="1" applyBorder="1" applyAlignment="1">
      <alignment horizontal="center" vertical="center" wrapText="1"/>
    </xf>
    <xf numFmtId="0" fontId="26" fillId="0" borderId="185" xfId="9" applyFont="1" applyBorder="1" applyAlignment="1">
      <alignment horizontal="center" vertical="center" wrapText="1"/>
    </xf>
    <xf numFmtId="0" fontId="26" fillId="0" borderId="2" xfId="9" applyFont="1" applyBorder="1" applyAlignment="1">
      <alignment horizontal="center" vertical="center" wrapText="1"/>
    </xf>
    <xf numFmtId="0" fontId="26" fillId="0" borderId="25" xfId="9" applyFont="1" applyBorder="1" applyAlignment="1">
      <alignment horizontal="center" vertical="center" wrapText="1"/>
    </xf>
    <xf numFmtId="0" fontId="26" fillId="0" borderId="79" xfId="9" applyFont="1" applyBorder="1" applyAlignment="1">
      <alignment horizontal="center" vertical="center" wrapText="1"/>
    </xf>
    <xf numFmtId="0" fontId="26" fillId="0" borderId="182" xfId="9" applyFont="1" applyBorder="1" applyAlignment="1">
      <alignment horizontal="center" vertical="center" wrapText="1"/>
    </xf>
    <xf numFmtId="0" fontId="25" fillId="0" borderId="7" xfId="9" applyFont="1" applyBorder="1" applyAlignment="1">
      <alignment vertical="center" wrapText="1"/>
    </xf>
    <xf numFmtId="0" fontId="25" fillId="0" borderId="13" xfId="9" applyFont="1" applyBorder="1" applyAlignment="1">
      <alignment vertical="center" wrapText="1"/>
    </xf>
    <xf numFmtId="0" fontId="25" fillId="0" borderId="8" xfId="9" applyFont="1" applyBorder="1" applyAlignment="1">
      <alignment vertical="center" wrapText="1"/>
    </xf>
    <xf numFmtId="0" fontId="25" fillId="0" borderId="14" xfId="9" applyFont="1" applyBorder="1" applyAlignment="1">
      <alignment vertical="center" wrapText="1"/>
    </xf>
    <xf numFmtId="0" fontId="25" fillId="0" borderId="56" xfId="9" applyFont="1" applyBorder="1" applyAlignment="1">
      <alignment vertical="center" wrapText="1"/>
    </xf>
    <xf numFmtId="0" fontId="25" fillId="0" borderId="15" xfId="9" applyFont="1" applyBorder="1" applyAlignment="1">
      <alignment vertical="center" wrapText="1"/>
    </xf>
    <xf numFmtId="0" fontId="25" fillId="0" borderId="22" xfId="8" applyFont="1" applyBorder="1" applyAlignment="1">
      <alignment horizontal="left" vertical="center"/>
    </xf>
    <xf numFmtId="0" fontId="25" fillId="0" borderId="50" xfId="8" applyFont="1" applyBorder="1" applyAlignment="1">
      <alignment horizontal="left" vertical="center"/>
    </xf>
    <xf numFmtId="0" fontId="25" fillId="0" borderId="35" xfId="8" applyFont="1" applyBorder="1" applyAlignment="1">
      <alignment horizontal="left" vertical="center"/>
    </xf>
    <xf numFmtId="0" fontId="25" fillId="0" borderId="51" xfId="8" applyFont="1" applyBorder="1" applyAlignment="1">
      <alignment horizontal="left" vertical="center"/>
    </xf>
    <xf numFmtId="0" fontId="25" fillId="0" borderId="32" xfId="8" applyFont="1" applyBorder="1" applyAlignment="1">
      <alignment horizontal="center" vertical="center" shrinkToFit="1"/>
    </xf>
    <xf numFmtId="0" fontId="25" fillId="0" borderId="35" xfId="8" applyFont="1" applyBorder="1" applyAlignment="1">
      <alignment horizontal="center" vertical="center" shrinkToFit="1"/>
    </xf>
    <xf numFmtId="0" fontId="25" fillId="0" borderId="51" xfId="8" applyFont="1" applyBorder="1" applyAlignment="1">
      <alignment horizontal="center" vertical="center" shrinkToFit="1"/>
    </xf>
    <xf numFmtId="0" fontId="25" fillId="0" borderId="36" xfId="8" applyFont="1" applyBorder="1" applyAlignment="1">
      <alignment horizontal="left" vertical="center"/>
    </xf>
    <xf numFmtId="0" fontId="25" fillId="0" borderId="52" xfId="8" applyFont="1" applyBorder="1" applyAlignment="1">
      <alignment horizontal="left" vertical="center"/>
    </xf>
    <xf numFmtId="0" fontId="25" fillId="0" borderId="12" xfId="8" applyFont="1" applyBorder="1" applyAlignment="1">
      <alignment vertical="center" wrapText="1"/>
    </xf>
    <xf numFmtId="0" fontId="25" fillId="0" borderId="16" xfId="8" applyFont="1" applyBorder="1" applyAlignment="1">
      <alignment vertical="center" wrapText="1"/>
    </xf>
    <xf numFmtId="0" fontId="31" fillId="0" borderId="19" xfId="7" applyFont="1" applyBorder="1" applyAlignment="1">
      <alignment horizontal="left" vertical="center" wrapText="1"/>
    </xf>
    <xf numFmtId="0" fontId="31" fillId="0" borderId="53" xfId="7" applyFont="1" applyBorder="1" applyAlignment="1">
      <alignment horizontal="left" vertical="center" wrapText="1"/>
    </xf>
    <xf numFmtId="0" fontId="31" fillId="0" borderId="23" xfId="7" applyFont="1" applyBorder="1" applyAlignment="1">
      <alignment horizontal="left" vertical="center"/>
    </xf>
    <xf numFmtId="0" fontId="31" fillId="0" borderId="54" xfId="7" applyFont="1" applyBorder="1" applyAlignment="1">
      <alignment horizontal="left" vertical="center"/>
    </xf>
    <xf numFmtId="0" fontId="31" fillId="0" borderId="35" xfId="7" applyFont="1" applyBorder="1" applyAlignment="1">
      <alignment horizontal="left" vertical="center"/>
    </xf>
    <xf numFmtId="0" fontId="31" fillId="0" borderId="51" xfId="7" applyFont="1" applyBorder="1" applyAlignment="1">
      <alignment horizontal="left" vertical="center"/>
    </xf>
    <xf numFmtId="0" fontId="31" fillId="0" borderId="32" xfId="7" applyFont="1" applyBorder="1" applyAlignment="1" applyProtection="1">
      <alignment horizontal="left" vertical="center" wrapText="1"/>
      <protection locked="0"/>
    </xf>
    <xf numFmtId="0" fontId="31" fillId="0" borderId="35" xfId="7" applyFont="1" applyBorder="1" applyAlignment="1" applyProtection="1">
      <alignment horizontal="left" vertical="center" wrapText="1"/>
      <protection locked="0"/>
    </xf>
    <xf numFmtId="0" fontId="31" fillId="0" borderId="51" xfId="7" applyFont="1" applyBorder="1" applyAlignment="1" applyProtection="1">
      <alignment horizontal="left" vertical="center" wrapText="1"/>
      <protection locked="0"/>
    </xf>
    <xf numFmtId="0" fontId="31" fillId="0" borderId="33" xfId="7" applyFont="1" applyBorder="1" applyAlignment="1" applyProtection="1">
      <alignment horizontal="left" vertical="center" wrapText="1"/>
      <protection locked="0"/>
    </xf>
    <xf numFmtId="0" fontId="31" fillId="0" borderId="36" xfId="7" applyFont="1" applyBorder="1" applyAlignment="1" applyProtection="1">
      <alignment horizontal="left" vertical="center" wrapText="1"/>
      <protection locked="0"/>
    </xf>
    <xf numFmtId="0" fontId="31" fillId="0" borderId="52" xfId="7" applyFont="1" applyBorder="1" applyAlignment="1" applyProtection="1">
      <alignment horizontal="left" vertical="center" wrapText="1"/>
      <protection locked="0"/>
    </xf>
    <xf numFmtId="0" fontId="31" fillId="0" borderId="18" xfId="7" applyFont="1" applyBorder="1" applyAlignment="1">
      <alignment horizontal="left" vertical="center"/>
    </xf>
    <xf numFmtId="0" fontId="31" fillId="0" borderId="64" xfId="7" applyFont="1" applyBorder="1" applyAlignment="1">
      <alignment horizontal="left" vertical="center"/>
    </xf>
    <xf numFmtId="0" fontId="3" fillId="0" borderId="0" xfId="21" applyFont="1" applyAlignment="1">
      <alignment horizontal="center" vertical="center"/>
    </xf>
    <xf numFmtId="0" fontId="3" fillId="0" borderId="32" xfId="21" applyFont="1" applyBorder="1" applyAlignment="1">
      <alignment horizontal="center" vertical="center"/>
    </xf>
    <xf numFmtId="0" fontId="3" fillId="0" borderId="74" xfId="21" applyFont="1" applyBorder="1" applyAlignment="1">
      <alignment horizontal="center" vertical="center"/>
    </xf>
    <xf numFmtId="0" fontId="3" fillId="0" borderId="30" xfId="21" applyFont="1" applyBorder="1" applyAlignment="1" applyProtection="1">
      <alignment horizontal="left" vertical="top" wrapText="1"/>
      <protection locked="0"/>
    </xf>
    <xf numFmtId="0" fontId="3" fillId="0" borderId="23" xfId="21" applyFont="1" applyBorder="1" applyAlignment="1" applyProtection="1">
      <alignment horizontal="left" vertical="top" wrapText="1"/>
      <protection locked="0"/>
    </xf>
    <xf numFmtId="0" fontId="3" fillId="0" borderId="16" xfId="21" applyFont="1" applyBorder="1" applyAlignment="1" applyProtection="1">
      <alignment horizontal="left" vertical="top" wrapText="1"/>
      <protection locked="0"/>
    </xf>
    <xf numFmtId="0" fontId="3" fillId="0" borderId="42" xfId="21" applyFont="1" applyBorder="1" applyAlignment="1" applyProtection="1">
      <alignment horizontal="left" vertical="top" wrapText="1"/>
      <protection locked="0"/>
    </xf>
    <xf numFmtId="0" fontId="3" fillId="0" borderId="0" xfId="21" applyFont="1" applyAlignment="1" applyProtection="1">
      <alignment horizontal="left" vertical="top" wrapText="1"/>
      <protection locked="0"/>
    </xf>
    <xf numFmtId="0" fontId="3" fillId="0" borderId="14" xfId="21" applyFont="1" applyBorder="1" applyAlignment="1" applyProtection="1">
      <alignment horizontal="left" vertical="top" wrapText="1"/>
      <protection locked="0"/>
    </xf>
    <xf numFmtId="0" fontId="3" fillId="0" borderId="31" xfId="21" applyFont="1" applyBorder="1" applyAlignment="1" applyProtection="1">
      <alignment horizontal="left" vertical="top" wrapText="1"/>
      <protection locked="0"/>
    </xf>
    <xf numFmtId="0" fontId="3" fillId="0" borderId="34" xfId="21" applyFont="1" applyBorder="1" applyAlignment="1" applyProtection="1">
      <alignment horizontal="left" vertical="top" wrapText="1"/>
      <protection locked="0"/>
    </xf>
    <xf numFmtId="0" fontId="3" fillId="0" borderId="15" xfId="21" applyFont="1" applyBorder="1" applyAlignment="1" applyProtection="1">
      <alignment horizontal="left" vertical="top" wrapText="1"/>
      <protection locked="0"/>
    </xf>
    <xf numFmtId="184" fontId="3" fillId="3" borderId="0" xfId="20" applyNumberFormat="1" applyFont="1" applyFill="1" applyAlignment="1">
      <alignment horizontal="center" vertical="center" wrapText="1"/>
    </xf>
    <xf numFmtId="184" fontId="3" fillId="0" borderId="0" xfId="20" applyNumberFormat="1" applyFont="1" applyAlignment="1">
      <alignment horizontal="center" vertical="center" wrapText="1"/>
    </xf>
    <xf numFmtId="179" fontId="3" fillId="3" borderId="0" xfId="20" applyNumberFormat="1" applyFont="1" applyFill="1" applyAlignment="1">
      <alignment horizontal="center" vertical="center"/>
    </xf>
    <xf numFmtId="184" fontId="3" fillId="3" borderId="74" xfId="20" applyNumberFormat="1" applyFont="1" applyFill="1" applyBorder="1" applyAlignment="1">
      <alignment horizontal="center" vertical="center" wrapText="1"/>
    </xf>
    <xf numFmtId="179" fontId="3" fillId="3" borderId="74" xfId="20" applyNumberFormat="1" applyFont="1" applyFill="1" applyBorder="1" applyAlignment="1">
      <alignment horizontal="center" vertical="center"/>
    </xf>
    <xf numFmtId="185" fontId="1" fillId="0" borderId="0" xfId="21" applyNumberFormat="1" applyAlignment="1">
      <alignment horizontal="center" vertical="center"/>
    </xf>
    <xf numFmtId="179" fontId="3" fillId="3" borderId="0" xfId="20" applyNumberFormat="1" applyFont="1" applyFill="1" applyAlignment="1">
      <alignment horizontal="center" vertical="center" wrapText="1"/>
    </xf>
    <xf numFmtId="179" fontId="3" fillId="0" borderId="0" xfId="21" applyNumberFormat="1" applyFont="1" applyAlignment="1">
      <alignment horizontal="center" vertical="center"/>
    </xf>
  </cellXfs>
  <cellStyles count="22">
    <cellStyle name="標準" xfId="0" builtinId="0"/>
    <cellStyle name="標準 2" xfId="1" xr:uid="{00000000-0005-0000-0000-000001000000}"/>
    <cellStyle name="標準 2 2" xfId="2" xr:uid="{00000000-0005-0000-0000-000002000000}"/>
    <cellStyle name="標準 2 3" xfId="3" xr:uid="{00000000-0005-0000-0000-000003000000}"/>
    <cellStyle name="標準 2 4" xfId="4" xr:uid="{00000000-0005-0000-0000-000004000000}"/>
    <cellStyle name="標準 3" xfId="5" xr:uid="{00000000-0005-0000-0000-000005000000}"/>
    <cellStyle name="標準 4" xfId="6" xr:uid="{00000000-0005-0000-0000-000006000000}"/>
    <cellStyle name="標準 4_APAHO401600" xfId="7" xr:uid="{00000000-0005-0000-0000-000007000000}"/>
    <cellStyle name="標準 4_APAHO4019001" xfId="8" xr:uid="{00000000-0005-0000-0000-000008000000}"/>
    <cellStyle name="標準 4_ZJ08_022012_青森市_2010" xfId="9" xr:uid="{00000000-0005-0000-0000-000009000000}"/>
    <cellStyle name="標準 6" xfId="10" xr:uid="{00000000-0005-0000-0000-00000A000000}"/>
    <cellStyle name="標準 6_APAHO401000" xfId="11" xr:uid="{00000000-0005-0000-0000-00000B000000}"/>
    <cellStyle name="標準 6_APAHO401200_O-JJ1016-001-3_財政状況資料集(決算状況カード(各会計・関係団体))(Rev2)2" xfId="12" xr:uid="{00000000-0005-0000-0000-00000C000000}"/>
    <cellStyle name="標準 6_APAHO402200_O-JJ1016-001-3_財政状況資料集(決算状況カード(各会計・関係団体))(Rev2)2" xfId="13" xr:uid="{00000000-0005-0000-0000-00000D000000}"/>
    <cellStyle name="標準 7" xfId="14" xr:uid="{00000000-0005-0000-0000-00000E000000}"/>
    <cellStyle name="標準_【レイアウト】（県）資料３（Ｐ２）　歳出比較分析表" xfId="21" xr:uid="{00000000-0005-0000-0000-000015000000}"/>
    <cellStyle name="標準_【レイアウト】（市）資料３（Ｐ２）　歳出比較分析表" xfId="20" xr:uid="{00000000-0005-0000-0000-000014000000}"/>
    <cellStyle name="標準_APAHO251300" xfId="15" xr:uid="{00000000-0005-0000-0000-00000F000000}"/>
    <cellStyle name="標準_APAHO252300" xfId="16" xr:uid="{00000000-0005-0000-0000-000010000000}"/>
    <cellStyle name="標準_Book1" xfId="17" xr:uid="{00000000-0005-0000-0000-000011000000}"/>
    <cellStyle name="標準_O-JJ0722-001-3_決算状況カード(各会計・関係団体)_O-JJ1016-001-3_財政状況資料集(決算状況カード(各会計・関係団体))(Rev2)2" xfId="18" xr:uid="{00000000-0005-0000-0000-000012000000}"/>
    <cellStyle name="標準_O-JJ0722-001-8_連結実質赤字比率に係る赤字・黒字の構成分析" xfId="19"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73475</c:v>
                </c:pt>
                <c:pt idx="1">
                  <c:v>87464</c:v>
                </c:pt>
                <c:pt idx="2">
                  <c:v>117234</c:v>
                </c:pt>
                <c:pt idx="3">
                  <c:v>97758</c:v>
                </c:pt>
                <c:pt idx="4">
                  <c:v>91338</c:v>
                </c:pt>
              </c:numCache>
            </c:numRef>
          </c:val>
          <c:smooth val="0"/>
          <c:extLst>
            <c:ext xmlns:c16="http://schemas.microsoft.com/office/drawing/2014/chart" uri="{C3380CC4-5D6E-409C-BE32-E72D297353CC}">
              <c16:uniqueId val="{00000000-500B-48CD-99EA-8BFB089E38E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46967</c:v>
                </c:pt>
                <c:pt idx="1">
                  <c:v>43237</c:v>
                </c:pt>
                <c:pt idx="2">
                  <c:v>64714</c:v>
                </c:pt>
                <c:pt idx="3">
                  <c:v>35737</c:v>
                </c:pt>
                <c:pt idx="4">
                  <c:v>74720</c:v>
                </c:pt>
              </c:numCache>
            </c:numRef>
          </c:val>
          <c:smooth val="0"/>
          <c:extLst>
            <c:ext xmlns:c16="http://schemas.microsoft.com/office/drawing/2014/chart" uri="{C3380CC4-5D6E-409C-BE32-E72D297353CC}">
              <c16:uniqueId val="{00000001-500B-48CD-99EA-8BFB089E38E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6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741787178565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2.88</c:v>
                </c:pt>
                <c:pt idx="1">
                  <c:v>2.38</c:v>
                </c:pt>
                <c:pt idx="2">
                  <c:v>4.58</c:v>
                </c:pt>
                <c:pt idx="3">
                  <c:v>4.93</c:v>
                </c:pt>
                <c:pt idx="4">
                  <c:v>4.16</c:v>
                </c:pt>
              </c:numCache>
            </c:numRef>
          </c:val>
          <c:extLst>
            <c:ext xmlns:c16="http://schemas.microsoft.com/office/drawing/2014/chart" uri="{C3380CC4-5D6E-409C-BE32-E72D297353CC}">
              <c16:uniqueId val="{00000000-975B-4024-93F6-403C75A86FC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20.149999999999999</c:v>
                </c:pt>
                <c:pt idx="1">
                  <c:v>20.73</c:v>
                </c:pt>
                <c:pt idx="2">
                  <c:v>18.7</c:v>
                </c:pt>
                <c:pt idx="3">
                  <c:v>23.58</c:v>
                </c:pt>
                <c:pt idx="4">
                  <c:v>23.53</c:v>
                </c:pt>
              </c:numCache>
            </c:numRef>
          </c:val>
          <c:extLst>
            <c:ext xmlns:c16="http://schemas.microsoft.com/office/drawing/2014/chart" uri="{C3380CC4-5D6E-409C-BE32-E72D297353CC}">
              <c16:uniqueId val="{00000001-975B-4024-93F6-403C75A86FCC}"/>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-0.74</c:v>
                </c:pt>
                <c:pt idx="1">
                  <c:v>0.08</c:v>
                </c:pt>
                <c:pt idx="2">
                  <c:v>1</c:v>
                </c:pt>
                <c:pt idx="3">
                  <c:v>6.43</c:v>
                </c:pt>
                <c:pt idx="4">
                  <c:v>-1.67</c:v>
                </c:pt>
              </c:numCache>
            </c:numRef>
          </c:val>
          <c:smooth val="0"/>
          <c:extLst>
            <c:ext xmlns:c16="http://schemas.microsoft.com/office/drawing/2014/chart" uri="{C3380CC4-5D6E-409C-BE32-E72D297353CC}">
              <c16:uniqueId val="{00000002-975B-4024-93F6-403C75A86FC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964-43BF-8DD8-14027965925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964-43BF-8DD8-14027965925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964-43BF-8DD8-14027965925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964-43BF-8DD8-140279659250}"/>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9964-43BF-8DD8-140279659250}"/>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9964-43BF-8DD8-140279659250}"/>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0.01</c:v>
                </c:pt>
                <c:pt idx="2">
                  <c:v>#N/A</c:v>
                </c:pt>
                <c:pt idx="3">
                  <c:v>0.01</c:v>
                </c:pt>
                <c:pt idx="4">
                  <c:v>#N/A</c:v>
                </c:pt>
                <c:pt idx="5">
                  <c:v>0.01</c:v>
                </c:pt>
                <c:pt idx="6">
                  <c:v>#N/A</c:v>
                </c:pt>
                <c:pt idx="7">
                  <c:v>0.01</c:v>
                </c:pt>
                <c:pt idx="8">
                  <c:v>#N/A</c:v>
                </c:pt>
                <c:pt idx="9">
                  <c:v>0.24</c:v>
                </c:pt>
              </c:numCache>
            </c:numRef>
          </c:val>
          <c:extLst>
            <c:ext xmlns:c16="http://schemas.microsoft.com/office/drawing/2014/chart" uri="{C3380CC4-5D6E-409C-BE32-E72D297353CC}">
              <c16:uniqueId val="{00000006-9964-43BF-8DD8-140279659250}"/>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1.1200000000000001</c:v>
                </c:pt>
                <c:pt idx="2">
                  <c:v>#N/A</c:v>
                </c:pt>
                <c:pt idx="3">
                  <c:v>0.92</c:v>
                </c:pt>
                <c:pt idx="4">
                  <c:v>#N/A</c:v>
                </c:pt>
                <c:pt idx="5">
                  <c:v>1.48</c:v>
                </c:pt>
                <c:pt idx="6">
                  <c:v>#N/A</c:v>
                </c:pt>
                <c:pt idx="7">
                  <c:v>0.86</c:v>
                </c:pt>
                <c:pt idx="8">
                  <c:v>#N/A</c:v>
                </c:pt>
                <c:pt idx="9">
                  <c:v>0.69</c:v>
                </c:pt>
              </c:numCache>
            </c:numRef>
          </c:val>
          <c:extLst>
            <c:ext xmlns:c16="http://schemas.microsoft.com/office/drawing/2014/chart" uri="{C3380CC4-5D6E-409C-BE32-E72D297353CC}">
              <c16:uniqueId val="{00000007-9964-43BF-8DD8-140279659250}"/>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2.04</c:v>
                </c:pt>
                <c:pt idx="2">
                  <c:v>#N/A</c:v>
                </c:pt>
                <c:pt idx="3">
                  <c:v>2.88</c:v>
                </c:pt>
                <c:pt idx="4">
                  <c:v>#N/A</c:v>
                </c:pt>
                <c:pt idx="5">
                  <c:v>1.9</c:v>
                </c:pt>
                <c:pt idx="6">
                  <c:v>#N/A</c:v>
                </c:pt>
                <c:pt idx="7">
                  <c:v>1.51</c:v>
                </c:pt>
                <c:pt idx="8">
                  <c:v>#N/A</c:v>
                </c:pt>
                <c:pt idx="9">
                  <c:v>0.74</c:v>
                </c:pt>
              </c:numCache>
            </c:numRef>
          </c:val>
          <c:extLst>
            <c:ext xmlns:c16="http://schemas.microsoft.com/office/drawing/2014/chart" uri="{C3380CC4-5D6E-409C-BE32-E72D297353CC}">
              <c16:uniqueId val="{00000008-9964-43BF-8DD8-14027965925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2.87</c:v>
                </c:pt>
                <c:pt idx="2">
                  <c:v>#N/A</c:v>
                </c:pt>
                <c:pt idx="3">
                  <c:v>2.37</c:v>
                </c:pt>
                <c:pt idx="4">
                  <c:v>#N/A</c:v>
                </c:pt>
                <c:pt idx="5">
                  <c:v>4.57</c:v>
                </c:pt>
                <c:pt idx="6">
                  <c:v>#N/A</c:v>
                </c:pt>
                <c:pt idx="7">
                  <c:v>4.93</c:v>
                </c:pt>
                <c:pt idx="8">
                  <c:v>#N/A</c:v>
                </c:pt>
                <c:pt idx="9">
                  <c:v>4.1500000000000004</c:v>
                </c:pt>
              </c:numCache>
            </c:numRef>
          </c:val>
          <c:extLst>
            <c:ext xmlns:c16="http://schemas.microsoft.com/office/drawing/2014/chart" uri="{C3380CC4-5D6E-409C-BE32-E72D297353CC}">
              <c16:uniqueId val="{00000009-9964-43BF-8DD8-140279659250}"/>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704</c:v>
                </c:pt>
                <c:pt idx="5">
                  <c:v>697</c:v>
                </c:pt>
                <c:pt idx="8">
                  <c:v>678</c:v>
                </c:pt>
                <c:pt idx="11">
                  <c:v>666</c:v>
                </c:pt>
                <c:pt idx="14">
                  <c:v>653</c:v>
                </c:pt>
              </c:numCache>
            </c:numRef>
          </c:val>
          <c:extLst>
            <c:ext xmlns:c16="http://schemas.microsoft.com/office/drawing/2014/chart" uri="{C3380CC4-5D6E-409C-BE32-E72D297353CC}">
              <c16:uniqueId val="{00000000-17E6-414C-A831-E6CB9B3A84A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7E6-414C-A831-E6CB9B3A84A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33</c:v>
                </c:pt>
                <c:pt idx="3">
                  <c:v>32</c:v>
                </c:pt>
                <c:pt idx="6">
                  <c:v>32</c:v>
                </c:pt>
                <c:pt idx="9">
                  <c:v>32</c:v>
                </c:pt>
                <c:pt idx="12">
                  <c:v>32</c:v>
                </c:pt>
              </c:numCache>
            </c:numRef>
          </c:val>
          <c:extLst>
            <c:ext xmlns:c16="http://schemas.microsoft.com/office/drawing/2014/chart" uri="{C3380CC4-5D6E-409C-BE32-E72D297353CC}">
              <c16:uniqueId val="{00000002-17E6-414C-A831-E6CB9B3A84A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64</c:v>
                </c:pt>
                <c:pt idx="3">
                  <c:v>76</c:v>
                </c:pt>
                <c:pt idx="6">
                  <c:v>75</c:v>
                </c:pt>
                <c:pt idx="9">
                  <c:v>79</c:v>
                </c:pt>
                <c:pt idx="12">
                  <c:v>76</c:v>
                </c:pt>
              </c:numCache>
            </c:numRef>
          </c:val>
          <c:extLst>
            <c:ext xmlns:c16="http://schemas.microsoft.com/office/drawing/2014/chart" uri="{C3380CC4-5D6E-409C-BE32-E72D297353CC}">
              <c16:uniqueId val="{00000003-17E6-414C-A831-E6CB9B3A84A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322</c:v>
                </c:pt>
                <c:pt idx="3">
                  <c:v>319</c:v>
                </c:pt>
                <c:pt idx="6">
                  <c:v>320</c:v>
                </c:pt>
                <c:pt idx="9">
                  <c:v>325</c:v>
                </c:pt>
                <c:pt idx="12">
                  <c:v>329</c:v>
                </c:pt>
              </c:numCache>
            </c:numRef>
          </c:val>
          <c:extLst>
            <c:ext xmlns:c16="http://schemas.microsoft.com/office/drawing/2014/chart" uri="{C3380CC4-5D6E-409C-BE32-E72D297353CC}">
              <c16:uniqueId val="{00000004-17E6-414C-A831-E6CB9B3A84A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7E6-414C-A831-E6CB9B3A84A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7E6-414C-A831-E6CB9B3A84A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686</c:v>
                </c:pt>
                <c:pt idx="3">
                  <c:v>644</c:v>
                </c:pt>
                <c:pt idx="6">
                  <c:v>616</c:v>
                </c:pt>
                <c:pt idx="9">
                  <c:v>607</c:v>
                </c:pt>
                <c:pt idx="12">
                  <c:v>604</c:v>
                </c:pt>
              </c:numCache>
            </c:numRef>
          </c:val>
          <c:extLst>
            <c:ext xmlns:c16="http://schemas.microsoft.com/office/drawing/2014/chart" uri="{C3380CC4-5D6E-409C-BE32-E72D297353CC}">
              <c16:uniqueId val="{00000007-17E6-414C-A831-E6CB9B3A84AC}"/>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401</c:v>
                </c:pt>
                <c:pt idx="2">
                  <c:v>#N/A</c:v>
                </c:pt>
                <c:pt idx="3">
                  <c:v>#N/A</c:v>
                </c:pt>
                <c:pt idx="4">
                  <c:v>374</c:v>
                </c:pt>
                <c:pt idx="5">
                  <c:v>#N/A</c:v>
                </c:pt>
                <c:pt idx="6">
                  <c:v>#N/A</c:v>
                </c:pt>
                <c:pt idx="7">
                  <c:v>365</c:v>
                </c:pt>
                <c:pt idx="8">
                  <c:v>#N/A</c:v>
                </c:pt>
                <c:pt idx="9">
                  <c:v>#N/A</c:v>
                </c:pt>
                <c:pt idx="10">
                  <c:v>377</c:v>
                </c:pt>
                <c:pt idx="11">
                  <c:v>#N/A</c:v>
                </c:pt>
                <c:pt idx="12">
                  <c:v>#N/A</c:v>
                </c:pt>
                <c:pt idx="13">
                  <c:v>388</c:v>
                </c:pt>
                <c:pt idx="14">
                  <c:v>#N/A</c:v>
                </c:pt>
              </c:numCache>
            </c:numRef>
          </c:val>
          <c:smooth val="0"/>
          <c:extLst>
            <c:ext xmlns:c16="http://schemas.microsoft.com/office/drawing/2014/chart" uri="{C3380CC4-5D6E-409C-BE32-E72D297353CC}">
              <c16:uniqueId val="{00000008-17E6-414C-A831-E6CB9B3A84A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6972</c:v>
                </c:pt>
                <c:pt idx="5">
                  <c:v>6874</c:v>
                </c:pt>
                <c:pt idx="8">
                  <c:v>6707</c:v>
                </c:pt>
                <c:pt idx="11">
                  <c:v>6514</c:v>
                </c:pt>
                <c:pt idx="14">
                  <c:v>6656</c:v>
                </c:pt>
              </c:numCache>
            </c:numRef>
          </c:val>
          <c:extLst>
            <c:ext xmlns:c16="http://schemas.microsoft.com/office/drawing/2014/chart" uri="{C3380CC4-5D6E-409C-BE32-E72D297353CC}">
              <c16:uniqueId val="{00000000-2822-416D-AF6E-5B3F9D9F292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1337</c:v>
                </c:pt>
                <c:pt idx="5">
                  <c:v>1304</c:v>
                </c:pt>
                <c:pt idx="8">
                  <c:v>1233</c:v>
                </c:pt>
                <c:pt idx="11">
                  <c:v>1145</c:v>
                </c:pt>
                <c:pt idx="14">
                  <c:v>1074</c:v>
                </c:pt>
              </c:numCache>
            </c:numRef>
          </c:val>
          <c:extLst>
            <c:ext xmlns:c16="http://schemas.microsoft.com/office/drawing/2014/chart" uri="{C3380CC4-5D6E-409C-BE32-E72D297353CC}">
              <c16:uniqueId val="{00000001-2822-416D-AF6E-5B3F9D9F292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1545</c:v>
                </c:pt>
                <c:pt idx="5">
                  <c:v>1586</c:v>
                </c:pt>
                <c:pt idx="8">
                  <c:v>1637</c:v>
                </c:pt>
                <c:pt idx="11">
                  <c:v>1988</c:v>
                </c:pt>
                <c:pt idx="14">
                  <c:v>1968</c:v>
                </c:pt>
              </c:numCache>
            </c:numRef>
          </c:val>
          <c:extLst>
            <c:ext xmlns:c16="http://schemas.microsoft.com/office/drawing/2014/chart" uri="{C3380CC4-5D6E-409C-BE32-E72D297353CC}">
              <c16:uniqueId val="{00000002-2822-416D-AF6E-5B3F9D9F292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822-416D-AF6E-5B3F9D9F292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822-416D-AF6E-5B3F9D9F292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822-416D-AF6E-5B3F9D9F292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668</c:v>
                </c:pt>
                <c:pt idx="3">
                  <c:v>536</c:v>
                </c:pt>
                <c:pt idx="6">
                  <c:v>438</c:v>
                </c:pt>
                <c:pt idx="9">
                  <c:v>445</c:v>
                </c:pt>
                <c:pt idx="12">
                  <c:v>437</c:v>
                </c:pt>
              </c:numCache>
            </c:numRef>
          </c:val>
          <c:extLst>
            <c:ext xmlns:c16="http://schemas.microsoft.com/office/drawing/2014/chart" uri="{C3380CC4-5D6E-409C-BE32-E72D297353CC}">
              <c16:uniqueId val="{00000006-2822-416D-AF6E-5B3F9D9F292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764</c:v>
                </c:pt>
                <c:pt idx="3">
                  <c:v>694</c:v>
                </c:pt>
                <c:pt idx="6">
                  <c:v>609</c:v>
                </c:pt>
                <c:pt idx="9">
                  <c:v>534</c:v>
                </c:pt>
                <c:pt idx="12">
                  <c:v>447</c:v>
                </c:pt>
              </c:numCache>
            </c:numRef>
          </c:val>
          <c:extLst>
            <c:ext xmlns:c16="http://schemas.microsoft.com/office/drawing/2014/chart" uri="{C3380CC4-5D6E-409C-BE32-E72D297353CC}">
              <c16:uniqueId val="{00000007-2822-416D-AF6E-5B3F9D9F292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4577</c:v>
                </c:pt>
                <c:pt idx="3">
                  <c:v>4500</c:v>
                </c:pt>
                <c:pt idx="6">
                  <c:v>4392</c:v>
                </c:pt>
                <c:pt idx="9">
                  <c:v>4267</c:v>
                </c:pt>
                <c:pt idx="12">
                  <c:v>4188</c:v>
                </c:pt>
              </c:numCache>
            </c:numRef>
          </c:val>
          <c:extLst>
            <c:ext xmlns:c16="http://schemas.microsoft.com/office/drawing/2014/chart" uri="{C3380CC4-5D6E-409C-BE32-E72D297353CC}">
              <c16:uniqueId val="{00000008-2822-416D-AF6E-5B3F9D9F292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299</c:v>
                </c:pt>
                <c:pt idx="3">
                  <c:v>273</c:v>
                </c:pt>
                <c:pt idx="6">
                  <c:v>247</c:v>
                </c:pt>
                <c:pt idx="9">
                  <c:v>220</c:v>
                </c:pt>
                <c:pt idx="12">
                  <c:v>192</c:v>
                </c:pt>
              </c:numCache>
            </c:numRef>
          </c:val>
          <c:extLst>
            <c:ext xmlns:c16="http://schemas.microsoft.com/office/drawing/2014/chart" uri="{C3380CC4-5D6E-409C-BE32-E72D297353CC}">
              <c16:uniqueId val="{00000009-2822-416D-AF6E-5B3F9D9F292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5666</c:v>
                </c:pt>
                <c:pt idx="3">
                  <c:v>5569</c:v>
                </c:pt>
                <c:pt idx="6">
                  <c:v>5547</c:v>
                </c:pt>
                <c:pt idx="9">
                  <c:v>5160</c:v>
                </c:pt>
                <c:pt idx="12">
                  <c:v>5136</c:v>
                </c:pt>
              </c:numCache>
            </c:numRef>
          </c:val>
          <c:extLst>
            <c:ext xmlns:c16="http://schemas.microsoft.com/office/drawing/2014/chart" uri="{C3380CC4-5D6E-409C-BE32-E72D297353CC}">
              <c16:uniqueId val="{0000000A-2822-416D-AF6E-5B3F9D9F292F}"/>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2120</c:v>
                </c:pt>
                <c:pt idx="2">
                  <c:v>#N/A</c:v>
                </c:pt>
                <c:pt idx="3">
                  <c:v>#N/A</c:v>
                </c:pt>
                <c:pt idx="4">
                  <c:v>1809</c:v>
                </c:pt>
                <c:pt idx="5">
                  <c:v>#N/A</c:v>
                </c:pt>
                <c:pt idx="6">
                  <c:v>#N/A</c:v>
                </c:pt>
                <c:pt idx="7">
                  <c:v>1656</c:v>
                </c:pt>
                <c:pt idx="8">
                  <c:v>#N/A</c:v>
                </c:pt>
                <c:pt idx="9">
                  <c:v>#N/A</c:v>
                </c:pt>
                <c:pt idx="10">
                  <c:v>979</c:v>
                </c:pt>
                <c:pt idx="11">
                  <c:v>#N/A</c:v>
                </c:pt>
                <c:pt idx="12">
                  <c:v>#N/A</c:v>
                </c:pt>
                <c:pt idx="13">
                  <c:v>703</c:v>
                </c:pt>
                <c:pt idx="14">
                  <c:v>#N/A</c:v>
                </c:pt>
              </c:numCache>
            </c:numRef>
          </c:val>
          <c:smooth val="0"/>
          <c:extLst>
            <c:ext xmlns:c16="http://schemas.microsoft.com/office/drawing/2014/chart" uri="{C3380CC4-5D6E-409C-BE32-E72D297353CC}">
              <c16:uniqueId val="{0000000B-2822-416D-AF6E-5B3F9D9F292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761</c:v>
                </c:pt>
                <c:pt idx="1">
                  <c:v>1012</c:v>
                </c:pt>
                <c:pt idx="2">
                  <c:v>981</c:v>
                </c:pt>
              </c:numCache>
            </c:numRef>
          </c:val>
          <c:extLst>
            <c:ext xmlns:c16="http://schemas.microsoft.com/office/drawing/2014/chart" uri="{C3380CC4-5D6E-409C-BE32-E72D297353CC}">
              <c16:uniqueId val="{00000000-E03F-4969-94D8-9F029E02EC9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26</c:v>
                </c:pt>
                <c:pt idx="1">
                  <c:v>26</c:v>
                </c:pt>
                <c:pt idx="2">
                  <c:v>26</c:v>
                </c:pt>
              </c:numCache>
            </c:numRef>
          </c:val>
          <c:extLst>
            <c:ext xmlns:c16="http://schemas.microsoft.com/office/drawing/2014/chart" uri="{C3380CC4-5D6E-409C-BE32-E72D297353CC}">
              <c16:uniqueId val="{00000001-E03F-4969-94D8-9F029E02EC9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358</c:v>
                </c:pt>
                <c:pt idx="1">
                  <c:v>409</c:v>
                </c:pt>
                <c:pt idx="2">
                  <c:v>395</c:v>
                </c:pt>
              </c:numCache>
            </c:numRef>
          </c:val>
          <c:extLst>
            <c:ext xmlns:c16="http://schemas.microsoft.com/office/drawing/2014/chart" uri="{C3380CC4-5D6E-409C-BE32-E72D297353CC}">
              <c16:uniqueId val="{00000002-E03F-4969-94D8-9F029E02EC93}"/>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417E-4BBF-A30E-C114FDFFCAC3}"/>
              </c:ext>
            </c:extLst>
          </c:dPt>
          <c:dPt>
            <c:idx val="1"/>
            <c:bubble3D val="0"/>
            <c:extLst>
              <c:ext xmlns:c16="http://schemas.microsoft.com/office/drawing/2014/chart" uri="{C3380CC4-5D6E-409C-BE32-E72D297353CC}">
                <c16:uniqueId val="{00000001-417E-4BBF-A30E-C114FDFFCAC3}"/>
              </c:ext>
            </c:extLst>
          </c:dPt>
          <c:dPt>
            <c:idx val="2"/>
            <c:bubble3D val="0"/>
            <c:extLst>
              <c:ext xmlns:c16="http://schemas.microsoft.com/office/drawing/2014/chart" uri="{C3380CC4-5D6E-409C-BE32-E72D297353CC}">
                <c16:uniqueId val="{00000002-417E-4BBF-A30E-C114FDFFCAC3}"/>
              </c:ext>
            </c:extLst>
          </c:dPt>
          <c:dPt>
            <c:idx val="3"/>
            <c:bubble3D val="0"/>
            <c:extLst>
              <c:ext xmlns:c16="http://schemas.microsoft.com/office/drawing/2014/chart" uri="{C3380CC4-5D6E-409C-BE32-E72D297353CC}">
                <c16:uniqueId val="{00000003-417E-4BBF-A30E-C114FDFFCAC3}"/>
              </c:ext>
            </c:extLst>
          </c:dPt>
          <c:dPt>
            <c:idx val="4"/>
            <c:bubble3D val="0"/>
            <c:extLst>
              <c:ext xmlns:c16="http://schemas.microsoft.com/office/drawing/2014/chart" uri="{C3380CC4-5D6E-409C-BE32-E72D297353CC}">
                <c16:uniqueId val="{00000004-417E-4BBF-A30E-C114FDFFCAC3}"/>
              </c:ext>
            </c:extLst>
          </c:dPt>
          <c:dPt>
            <c:idx val="8"/>
            <c:bubble3D val="0"/>
            <c:extLst>
              <c:ext xmlns:c16="http://schemas.microsoft.com/office/drawing/2014/chart" uri="{C3380CC4-5D6E-409C-BE32-E72D297353CC}">
                <c16:uniqueId val="{00000005-417E-4BBF-A30E-C114FDFFCAC3}"/>
              </c:ext>
            </c:extLst>
          </c:dPt>
          <c:dPt>
            <c:idx val="16"/>
            <c:bubble3D val="0"/>
            <c:extLst>
              <c:ext xmlns:c16="http://schemas.microsoft.com/office/drawing/2014/chart" uri="{C3380CC4-5D6E-409C-BE32-E72D297353CC}">
                <c16:uniqueId val="{00000006-417E-4BBF-A30E-C114FDFFCAC3}"/>
              </c:ext>
            </c:extLst>
          </c:dPt>
          <c:dPt>
            <c:idx val="24"/>
            <c:bubble3D val="0"/>
            <c:extLst>
              <c:ext xmlns:c16="http://schemas.microsoft.com/office/drawing/2014/chart" uri="{C3380CC4-5D6E-409C-BE32-E72D297353CC}">
                <c16:uniqueId val="{00000007-417E-4BBF-A30E-C114FDFFCAC3}"/>
              </c:ext>
            </c:extLst>
          </c:dPt>
          <c:dPt>
            <c:idx val="32"/>
            <c:bubble3D val="0"/>
            <c:extLst>
              <c:ext xmlns:c16="http://schemas.microsoft.com/office/drawing/2014/chart" uri="{C3380CC4-5D6E-409C-BE32-E72D297353CC}">
                <c16:uniqueId val="{00000008-417E-4BBF-A30E-C114FDFFCAC3}"/>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417E-4BBF-A30E-C114FDFFCAC3}"/>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417E-4BBF-A30E-C114FDFFCAC3}"/>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417E-4BBF-A30E-C114FDFFCAC3}"/>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417E-4BBF-A30E-C114FDFFCAC3}"/>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417E-4BBF-A30E-C114FDFFCAC3}"/>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417E-4BBF-A30E-C114FDFFCAC3}"/>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417E-4BBF-A30E-C114FDFFCAC3}"/>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417E-4BBF-A30E-C114FDFFCAC3}"/>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417E-4BBF-A30E-C114FDFFCAC3}"/>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c:v>
                </c:pt>
                <c:pt idx="8">
                  <c:v>60</c:v>
                </c:pt>
                <c:pt idx="16">
                  <c:v>59.7</c:v>
                </c:pt>
                <c:pt idx="24">
                  <c:v>61</c:v>
                </c:pt>
                <c:pt idx="32">
                  <c:v>61.5</c:v>
                </c:pt>
              </c:numCache>
            </c:numRef>
          </c:xVal>
          <c:yVal>
            <c:numRef>
              <c:f>公会計指標分析・財政指標組合せ分析表!$BP$51:$DC$51</c:f>
              <c:numCache>
                <c:formatCode>#,##0.0;"▲ "#,##0.0</c:formatCode>
                <c:ptCount val="40"/>
                <c:pt idx="0">
                  <c:v>62.8</c:v>
                </c:pt>
                <c:pt idx="8">
                  <c:v>53.4</c:v>
                </c:pt>
                <c:pt idx="16">
                  <c:v>47</c:v>
                </c:pt>
                <c:pt idx="24">
                  <c:v>26.1</c:v>
                </c:pt>
                <c:pt idx="32">
                  <c:v>19.399999999999999</c:v>
                </c:pt>
              </c:numCache>
            </c:numRef>
          </c:yVal>
          <c:smooth val="0"/>
          <c:extLst>
            <c:ext xmlns:c16="http://schemas.microsoft.com/office/drawing/2014/chart" uri="{C3380CC4-5D6E-409C-BE32-E72D297353CC}">
              <c16:uniqueId val="{00000009-417E-4BBF-A30E-C114FDFFCAC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417E-4BBF-A30E-C114FDFFCAC3}"/>
              </c:ext>
            </c:extLst>
          </c:dPt>
          <c:dPt>
            <c:idx val="1"/>
            <c:bubble3D val="0"/>
            <c:extLst>
              <c:ext xmlns:c16="http://schemas.microsoft.com/office/drawing/2014/chart" uri="{C3380CC4-5D6E-409C-BE32-E72D297353CC}">
                <c16:uniqueId val="{0000000B-417E-4BBF-A30E-C114FDFFCAC3}"/>
              </c:ext>
            </c:extLst>
          </c:dPt>
          <c:dPt>
            <c:idx val="2"/>
            <c:bubble3D val="0"/>
            <c:extLst>
              <c:ext xmlns:c16="http://schemas.microsoft.com/office/drawing/2014/chart" uri="{C3380CC4-5D6E-409C-BE32-E72D297353CC}">
                <c16:uniqueId val="{0000000C-417E-4BBF-A30E-C114FDFFCAC3}"/>
              </c:ext>
            </c:extLst>
          </c:dPt>
          <c:dPt>
            <c:idx val="3"/>
            <c:bubble3D val="0"/>
            <c:extLst>
              <c:ext xmlns:c16="http://schemas.microsoft.com/office/drawing/2014/chart" uri="{C3380CC4-5D6E-409C-BE32-E72D297353CC}">
                <c16:uniqueId val="{0000000D-417E-4BBF-A30E-C114FDFFCAC3}"/>
              </c:ext>
            </c:extLst>
          </c:dPt>
          <c:dPt>
            <c:idx val="4"/>
            <c:bubble3D val="0"/>
            <c:extLst>
              <c:ext xmlns:c16="http://schemas.microsoft.com/office/drawing/2014/chart" uri="{C3380CC4-5D6E-409C-BE32-E72D297353CC}">
                <c16:uniqueId val="{0000000E-417E-4BBF-A30E-C114FDFFCAC3}"/>
              </c:ext>
            </c:extLst>
          </c:dPt>
          <c:dPt>
            <c:idx val="8"/>
            <c:bubble3D val="0"/>
            <c:extLst>
              <c:ext xmlns:c16="http://schemas.microsoft.com/office/drawing/2014/chart" uri="{C3380CC4-5D6E-409C-BE32-E72D297353CC}">
                <c16:uniqueId val="{0000000F-417E-4BBF-A30E-C114FDFFCAC3}"/>
              </c:ext>
            </c:extLst>
          </c:dPt>
          <c:dPt>
            <c:idx val="16"/>
            <c:bubble3D val="0"/>
            <c:extLst>
              <c:ext xmlns:c16="http://schemas.microsoft.com/office/drawing/2014/chart" uri="{C3380CC4-5D6E-409C-BE32-E72D297353CC}">
                <c16:uniqueId val="{00000010-417E-4BBF-A30E-C114FDFFCAC3}"/>
              </c:ext>
            </c:extLst>
          </c:dPt>
          <c:dPt>
            <c:idx val="24"/>
            <c:bubble3D val="0"/>
            <c:extLst>
              <c:ext xmlns:c16="http://schemas.microsoft.com/office/drawing/2014/chart" uri="{C3380CC4-5D6E-409C-BE32-E72D297353CC}">
                <c16:uniqueId val="{00000011-417E-4BBF-A30E-C114FDFFCAC3}"/>
              </c:ext>
            </c:extLst>
          </c:dPt>
          <c:dPt>
            <c:idx val="32"/>
            <c:bubble3D val="0"/>
            <c:extLst>
              <c:ext xmlns:c16="http://schemas.microsoft.com/office/drawing/2014/chart" uri="{C3380CC4-5D6E-409C-BE32-E72D297353CC}">
                <c16:uniqueId val="{00000012-417E-4BBF-A30E-C114FDFFCAC3}"/>
              </c:ext>
            </c:extLst>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417E-4BBF-A30E-C114FDFFCAC3}"/>
                </c:ext>
              </c:extLst>
            </c:dLbl>
            <c:dLbl>
              <c:idx val="1"/>
              <c:delete val="1"/>
              <c:extLst>
                <c:ext xmlns:c15="http://schemas.microsoft.com/office/drawing/2012/chart" uri="{CE6537A1-D6FC-4f65-9D91-7224C49458BB}"/>
                <c:ext xmlns:c16="http://schemas.microsoft.com/office/drawing/2014/chart" uri="{C3380CC4-5D6E-409C-BE32-E72D297353CC}">
                  <c16:uniqueId val="{0000000B-417E-4BBF-A30E-C114FDFFCAC3}"/>
                </c:ext>
              </c:extLst>
            </c:dLbl>
            <c:dLbl>
              <c:idx val="2"/>
              <c:delete val="1"/>
              <c:extLst>
                <c:ext xmlns:c15="http://schemas.microsoft.com/office/drawing/2012/chart" uri="{CE6537A1-D6FC-4f65-9D91-7224C49458BB}"/>
                <c:ext xmlns:c16="http://schemas.microsoft.com/office/drawing/2014/chart" uri="{C3380CC4-5D6E-409C-BE32-E72D297353CC}">
                  <c16:uniqueId val="{0000000C-417E-4BBF-A30E-C114FDFFCAC3}"/>
                </c:ext>
              </c:extLst>
            </c:dLbl>
            <c:dLbl>
              <c:idx val="3"/>
              <c:delete val="1"/>
              <c:extLst>
                <c:ext xmlns:c15="http://schemas.microsoft.com/office/drawing/2012/chart" uri="{CE6537A1-D6FC-4f65-9D91-7224C49458BB}"/>
                <c:ext xmlns:c16="http://schemas.microsoft.com/office/drawing/2014/chart" uri="{C3380CC4-5D6E-409C-BE32-E72D297353CC}">
                  <c16:uniqueId val="{0000000D-417E-4BBF-A30E-C114FDFFCAC3}"/>
                </c:ext>
              </c:extLst>
            </c:dLbl>
            <c:dLbl>
              <c:idx val="4"/>
              <c:delete val="1"/>
              <c:extLst>
                <c:ext xmlns:c15="http://schemas.microsoft.com/office/drawing/2012/chart" uri="{CE6537A1-D6FC-4f65-9D91-7224C49458BB}"/>
                <c:ext xmlns:c16="http://schemas.microsoft.com/office/drawing/2014/chart" uri="{C3380CC4-5D6E-409C-BE32-E72D297353CC}">
                  <c16:uniqueId val="{0000000E-417E-4BBF-A30E-C114FDFFCAC3}"/>
                </c:ext>
              </c:extLst>
            </c:dLbl>
            <c:dLbl>
              <c:idx val="8"/>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417E-4BBF-A30E-C114FDFFCAC3}"/>
                </c:ext>
              </c:extLst>
            </c:dLbl>
            <c:dLbl>
              <c:idx val="16"/>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417E-4BBF-A30E-C114FDFFCAC3}"/>
                </c:ext>
              </c:extLst>
            </c:dLbl>
            <c:dLbl>
              <c:idx val="24"/>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417E-4BBF-A30E-C114FDFFCAC3}"/>
                </c:ext>
              </c:extLst>
            </c:dLbl>
            <c:dLbl>
              <c:idx val="3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417E-4BBF-A30E-C114FDFFCAC3}"/>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60.3</c:v>
                </c:pt>
                <c:pt idx="8">
                  <c:v>60.5</c:v>
                </c:pt>
                <c:pt idx="16">
                  <c:v>62</c:v>
                </c:pt>
                <c:pt idx="24">
                  <c:v>62.9</c:v>
                </c:pt>
                <c:pt idx="32">
                  <c:v>62.8</c:v>
                </c:pt>
              </c:numCache>
            </c:numRef>
          </c:xVal>
          <c:yVal>
            <c:numRef>
              <c:f>公会計指標分析・財政指標組合せ分析表!$BP$55:$DC$55</c:f>
              <c:numCache>
                <c:formatCode>#,##0.0;"▲ "#,##0.0</c:formatCode>
                <c:ptCount val="40"/>
                <c:pt idx="0">
                  <c:v>20.5</c:v>
                </c:pt>
                <c:pt idx="8">
                  <c:v>21.4</c:v>
                </c:pt>
                <c:pt idx="16">
                  <c:v>13.7</c:v>
                </c:pt>
                <c:pt idx="24">
                  <c:v>6.9</c:v>
                </c:pt>
                <c:pt idx="32">
                  <c:v>0</c:v>
                </c:pt>
              </c:numCache>
            </c:numRef>
          </c:yVal>
          <c:smooth val="0"/>
          <c:extLst>
            <c:ext xmlns:c16="http://schemas.microsoft.com/office/drawing/2014/chart" uri="{C3380CC4-5D6E-409C-BE32-E72D297353CC}">
              <c16:uniqueId val="{00000013-417E-4BBF-A30E-C114FDFFCAC3}"/>
            </c:ext>
          </c:extLst>
        </c:ser>
        <c:dLbls>
          <c:showLegendKey val="0"/>
          <c:showVal val="1"/>
          <c:showCatName val="0"/>
          <c:showSerName val="0"/>
          <c:showPercent val="0"/>
          <c:showBubbleSize val="0"/>
        </c:dLbls>
        <c:axId val="3"/>
        <c:axId val="2"/>
      </c:scatterChart>
      <c:valAx>
        <c:axId val="3"/>
        <c:scaling>
          <c:orientation val="maxMin"/>
          <c:max val="64"/>
          <c:min val="59"/>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466695042"/>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8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2"/>
              <c:y val="0.2508813932042278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8F54-46B0-98D3-4D5118B5E60E}"/>
              </c:ext>
            </c:extLst>
          </c:dPt>
          <c:dPt>
            <c:idx val="1"/>
            <c:bubble3D val="0"/>
            <c:extLst>
              <c:ext xmlns:c16="http://schemas.microsoft.com/office/drawing/2014/chart" uri="{C3380CC4-5D6E-409C-BE32-E72D297353CC}">
                <c16:uniqueId val="{00000001-8F54-46B0-98D3-4D5118B5E60E}"/>
              </c:ext>
            </c:extLst>
          </c:dPt>
          <c:dPt>
            <c:idx val="2"/>
            <c:bubble3D val="0"/>
            <c:extLst>
              <c:ext xmlns:c16="http://schemas.microsoft.com/office/drawing/2014/chart" uri="{C3380CC4-5D6E-409C-BE32-E72D297353CC}">
                <c16:uniqueId val="{00000002-8F54-46B0-98D3-4D5118B5E60E}"/>
              </c:ext>
            </c:extLst>
          </c:dPt>
          <c:dPt>
            <c:idx val="3"/>
            <c:bubble3D val="0"/>
            <c:extLst>
              <c:ext xmlns:c16="http://schemas.microsoft.com/office/drawing/2014/chart" uri="{C3380CC4-5D6E-409C-BE32-E72D297353CC}">
                <c16:uniqueId val="{00000003-8F54-46B0-98D3-4D5118B5E60E}"/>
              </c:ext>
            </c:extLst>
          </c:dPt>
          <c:dPt>
            <c:idx val="4"/>
            <c:bubble3D val="0"/>
            <c:extLst>
              <c:ext xmlns:c16="http://schemas.microsoft.com/office/drawing/2014/chart" uri="{C3380CC4-5D6E-409C-BE32-E72D297353CC}">
                <c16:uniqueId val="{00000004-8F54-46B0-98D3-4D5118B5E60E}"/>
              </c:ext>
            </c:extLst>
          </c:dPt>
          <c:dPt>
            <c:idx val="8"/>
            <c:bubble3D val="0"/>
            <c:extLst>
              <c:ext xmlns:c16="http://schemas.microsoft.com/office/drawing/2014/chart" uri="{C3380CC4-5D6E-409C-BE32-E72D297353CC}">
                <c16:uniqueId val="{00000005-8F54-46B0-98D3-4D5118B5E60E}"/>
              </c:ext>
            </c:extLst>
          </c:dPt>
          <c:dPt>
            <c:idx val="16"/>
            <c:bubble3D val="0"/>
            <c:extLst>
              <c:ext xmlns:c16="http://schemas.microsoft.com/office/drawing/2014/chart" uri="{C3380CC4-5D6E-409C-BE32-E72D297353CC}">
                <c16:uniqueId val="{00000006-8F54-46B0-98D3-4D5118B5E60E}"/>
              </c:ext>
            </c:extLst>
          </c:dPt>
          <c:dPt>
            <c:idx val="24"/>
            <c:bubble3D val="0"/>
            <c:extLst>
              <c:ext xmlns:c16="http://schemas.microsoft.com/office/drawing/2014/chart" uri="{C3380CC4-5D6E-409C-BE32-E72D297353CC}">
                <c16:uniqueId val="{00000007-8F54-46B0-98D3-4D5118B5E60E}"/>
              </c:ext>
            </c:extLst>
          </c:dPt>
          <c:dPt>
            <c:idx val="32"/>
            <c:bubble3D val="0"/>
            <c:extLst>
              <c:ext xmlns:c16="http://schemas.microsoft.com/office/drawing/2014/chart" uri="{C3380CC4-5D6E-409C-BE32-E72D297353CC}">
                <c16:uniqueId val="{00000008-8F54-46B0-98D3-4D5118B5E60E}"/>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8F54-46B0-98D3-4D5118B5E60E}"/>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F54-46B0-98D3-4D5118B5E60E}"/>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F54-46B0-98D3-4D5118B5E60E}"/>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F54-46B0-98D3-4D5118B5E60E}"/>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F54-46B0-98D3-4D5118B5E60E}"/>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8F54-46B0-98D3-4D5118B5E60E}"/>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8F54-46B0-98D3-4D5118B5E60E}"/>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8F54-46B0-98D3-4D5118B5E60E}"/>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8F54-46B0-98D3-4D5118B5E60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12.3</c:v>
                </c:pt>
                <c:pt idx="8">
                  <c:v>11.8</c:v>
                </c:pt>
                <c:pt idx="16">
                  <c:v>11.1</c:v>
                </c:pt>
                <c:pt idx="24">
                  <c:v>10.5</c:v>
                </c:pt>
                <c:pt idx="32">
                  <c:v>10.4</c:v>
                </c:pt>
              </c:numCache>
            </c:numRef>
          </c:xVal>
          <c:yVal>
            <c:numRef>
              <c:f>公会計指標分析・財政指標組合せ分析表!$BP$73:$DC$73</c:f>
              <c:numCache>
                <c:formatCode>#,##0.0;"▲ "#,##0.0</c:formatCode>
                <c:ptCount val="40"/>
                <c:pt idx="0">
                  <c:v>62.8</c:v>
                </c:pt>
                <c:pt idx="8">
                  <c:v>53.4</c:v>
                </c:pt>
                <c:pt idx="16">
                  <c:v>47</c:v>
                </c:pt>
                <c:pt idx="24">
                  <c:v>26.1</c:v>
                </c:pt>
                <c:pt idx="32">
                  <c:v>19.399999999999999</c:v>
                </c:pt>
              </c:numCache>
            </c:numRef>
          </c:yVal>
          <c:smooth val="0"/>
          <c:extLst>
            <c:ext xmlns:c16="http://schemas.microsoft.com/office/drawing/2014/chart" uri="{C3380CC4-5D6E-409C-BE32-E72D297353CC}">
              <c16:uniqueId val="{00000009-8F54-46B0-98D3-4D5118B5E60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8F54-46B0-98D3-4D5118B5E60E}"/>
              </c:ext>
            </c:extLst>
          </c:dPt>
          <c:dPt>
            <c:idx val="1"/>
            <c:bubble3D val="0"/>
            <c:extLst>
              <c:ext xmlns:c16="http://schemas.microsoft.com/office/drawing/2014/chart" uri="{C3380CC4-5D6E-409C-BE32-E72D297353CC}">
                <c16:uniqueId val="{0000000B-8F54-46B0-98D3-4D5118B5E60E}"/>
              </c:ext>
            </c:extLst>
          </c:dPt>
          <c:dPt>
            <c:idx val="2"/>
            <c:bubble3D val="0"/>
            <c:extLst>
              <c:ext xmlns:c16="http://schemas.microsoft.com/office/drawing/2014/chart" uri="{C3380CC4-5D6E-409C-BE32-E72D297353CC}">
                <c16:uniqueId val="{0000000C-8F54-46B0-98D3-4D5118B5E60E}"/>
              </c:ext>
            </c:extLst>
          </c:dPt>
          <c:dPt>
            <c:idx val="3"/>
            <c:bubble3D val="0"/>
            <c:extLst>
              <c:ext xmlns:c16="http://schemas.microsoft.com/office/drawing/2014/chart" uri="{C3380CC4-5D6E-409C-BE32-E72D297353CC}">
                <c16:uniqueId val="{0000000D-8F54-46B0-98D3-4D5118B5E60E}"/>
              </c:ext>
            </c:extLst>
          </c:dPt>
          <c:dPt>
            <c:idx val="4"/>
            <c:bubble3D val="0"/>
            <c:extLst>
              <c:ext xmlns:c16="http://schemas.microsoft.com/office/drawing/2014/chart" uri="{C3380CC4-5D6E-409C-BE32-E72D297353CC}">
                <c16:uniqueId val="{0000000E-8F54-46B0-98D3-4D5118B5E60E}"/>
              </c:ext>
            </c:extLst>
          </c:dPt>
          <c:dPt>
            <c:idx val="8"/>
            <c:bubble3D val="0"/>
            <c:extLst>
              <c:ext xmlns:c16="http://schemas.microsoft.com/office/drawing/2014/chart" uri="{C3380CC4-5D6E-409C-BE32-E72D297353CC}">
                <c16:uniqueId val="{0000000F-8F54-46B0-98D3-4D5118B5E60E}"/>
              </c:ext>
            </c:extLst>
          </c:dPt>
          <c:dPt>
            <c:idx val="16"/>
            <c:bubble3D val="0"/>
            <c:extLst>
              <c:ext xmlns:c16="http://schemas.microsoft.com/office/drawing/2014/chart" uri="{C3380CC4-5D6E-409C-BE32-E72D297353CC}">
                <c16:uniqueId val="{00000010-8F54-46B0-98D3-4D5118B5E60E}"/>
              </c:ext>
            </c:extLst>
          </c:dPt>
          <c:dPt>
            <c:idx val="24"/>
            <c:bubble3D val="0"/>
            <c:extLst>
              <c:ext xmlns:c16="http://schemas.microsoft.com/office/drawing/2014/chart" uri="{C3380CC4-5D6E-409C-BE32-E72D297353CC}">
                <c16:uniqueId val="{00000011-8F54-46B0-98D3-4D5118B5E60E}"/>
              </c:ext>
            </c:extLst>
          </c:dPt>
          <c:dPt>
            <c:idx val="32"/>
            <c:bubble3D val="0"/>
            <c:extLst>
              <c:ext xmlns:c16="http://schemas.microsoft.com/office/drawing/2014/chart" uri="{C3380CC4-5D6E-409C-BE32-E72D297353CC}">
                <c16:uniqueId val="{00000012-8F54-46B0-98D3-4D5118B5E60E}"/>
              </c:ext>
            </c:extLst>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8F54-46B0-98D3-4D5118B5E60E}"/>
                </c:ext>
              </c:extLst>
            </c:dLbl>
            <c:dLbl>
              <c:idx val="1"/>
              <c:delete val="1"/>
              <c:extLst>
                <c:ext xmlns:c15="http://schemas.microsoft.com/office/drawing/2012/chart" uri="{CE6537A1-D6FC-4f65-9D91-7224C49458BB}"/>
                <c:ext xmlns:c16="http://schemas.microsoft.com/office/drawing/2014/chart" uri="{C3380CC4-5D6E-409C-BE32-E72D297353CC}">
                  <c16:uniqueId val="{0000000B-8F54-46B0-98D3-4D5118B5E60E}"/>
                </c:ext>
              </c:extLst>
            </c:dLbl>
            <c:dLbl>
              <c:idx val="2"/>
              <c:delete val="1"/>
              <c:extLst>
                <c:ext xmlns:c15="http://schemas.microsoft.com/office/drawing/2012/chart" uri="{CE6537A1-D6FC-4f65-9D91-7224C49458BB}"/>
                <c:ext xmlns:c16="http://schemas.microsoft.com/office/drawing/2014/chart" uri="{C3380CC4-5D6E-409C-BE32-E72D297353CC}">
                  <c16:uniqueId val="{0000000C-8F54-46B0-98D3-4D5118B5E60E}"/>
                </c:ext>
              </c:extLst>
            </c:dLbl>
            <c:dLbl>
              <c:idx val="3"/>
              <c:delete val="1"/>
              <c:extLst>
                <c:ext xmlns:c15="http://schemas.microsoft.com/office/drawing/2012/chart" uri="{CE6537A1-D6FC-4f65-9D91-7224C49458BB}"/>
                <c:ext xmlns:c16="http://schemas.microsoft.com/office/drawing/2014/chart" uri="{C3380CC4-5D6E-409C-BE32-E72D297353CC}">
                  <c16:uniqueId val="{0000000D-8F54-46B0-98D3-4D5118B5E60E}"/>
                </c:ext>
              </c:extLst>
            </c:dLbl>
            <c:dLbl>
              <c:idx val="4"/>
              <c:delete val="1"/>
              <c:extLst>
                <c:ext xmlns:c15="http://schemas.microsoft.com/office/drawing/2012/chart" uri="{CE6537A1-D6FC-4f65-9D91-7224C49458BB}"/>
                <c:ext xmlns:c16="http://schemas.microsoft.com/office/drawing/2014/chart" uri="{C3380CC4-5D6E-409C-BE32-E72D297353CC}">
                  <c16:uniqueId val="{0000000E-8F54-46B0-98D3-4D5118B5E60E}"/>
                </c:ext>
              </c:extLst>
            </c:dLbl>
            <c:dLbl>
              <c:idx val="8"/>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8F54-46B0-98D3-4D5118B5E60E}"/>
                </c:ext>
              </c:extLst>
            </c:dLbl>
            <c:dLbl>
              <c:idx val="16"/>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8F54-46B0-98D3-4D5118B5E60E}"/>
                </c:ext>
              </c:extLst>
            </c:dLbl>
            <c:dLbl>
              <c:idx val="24"/>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8F54-46B0-98D3-4D5118B5E60E}"/>
                </c:ext>
              </c:extLst>
            </c:dLbl>
            <c:dLbl>
              <c:idx val="3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8F54-46B0-98D3-4D5118B5E60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7.7</c:v>
                </c:pt>
                <c:pt idx="16">
                  <c:v>7.9</c:v>
                </c:pt>
                <c:pt idx="24">
                  <c:v>8</c:v>
                </c:pt>
                <c:pt idx="32">
                  <c:v>8</c:v>
                </c:pt>
              </c:numCache>
            </c:numRef>
          </c:xVal>
          <c:yVal>
            <c:numRef>
              <c:f>公会計指標分析・財政指標組合せ分析表!$BP$77:$DC$77</c:f>
              <c:numCache>
                <c:formatCode>#,##0.0;"▲ "#,##0.0</c:formatCode>
                <c:ptCount val="40"/>
                <c:pt idx="0">
                  <c:v>20.5</c:v>
                </c:pt>
                <c:pt idx="8">
                  <c:v>21.4</c:v>
                </c:pt>
                <c:pt idx="16">
                  <c:v>13.7</c:v>
                </c:pt>
                <c:pt idx="24">
                  <c:v>6.9</c:v>
                </c:pt>
                <c:pt idx="32">
                  <c:v>0</c:v>
                </c:pt>
              </c:numCache>
            </c:numRef>
          </c:yVal>
          <c:smooth val="0"/>
          <c:extLst>
            <c:ext xmlns:c16="http://schemas.microsoft.com/office/drawing/2014/chart" uri="{C3380CC4-5D6E-409C-BE32-E72D297353CC}">
              <c16:uniqueId val="{00000013-8F54-46B0-98D3-4D5118B5E60E}"/>
            </c:ext>
          </c:extLst>
        </c:ser>
        <c:dLbls>
          <c:showLegendKey val="0"/>
          <c:showVal val="1"/>
          <c:showCatName val="0"/>
          <c:showSerName val="0"/>
          <c:showPercent val="0"/>
          <c:showBubbleSize val="0"/>
        </c:dLbls>
        <c:axId val="3"/>
        <c:axId val="2"/>
      </c:scatterChart>
      <c:valAx>
        <c:axId val="3"/>
        <c:scaling>
          <c:orientation val="maxMin"/>
          <c:max val="13"/>
          <c:min val="7"/>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8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56250908376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山口県田布施町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14,550
14,488
50.42
7,552,976
7,337,680
173,359
4,167,561
5,136,186</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10.4
19.4</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6540"/>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0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6540"/>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8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25" cy="42291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25" cy="4229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8460"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[0.45]</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25/68</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　0.45から0.47で推移している。3年連続して類似団体平均を上回ったが、依然として0.5を下回っている。</a:t>
          </a:r>
          <a:endParaRPr kumimoji="0"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　地域の活性化対策や税の徴収強化等による税収増加に向けた取り組み等を強化し、歳入の確保に努める。</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300">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132080</xdr:rowOff>
    </xdr:from>
    <xdr:to>
      <xdr:col>27</xdr:col>
      <xdr:colOff>184150</xdr:colOff>
      <xdr:row>45</xdr:row>
      <xdr:rowOff>132080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9080"/>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129540</xdr:rowOff>
    </xdr:from>
    <xdr:to>
      <xdr:col>27</xdr:col>
      <xdr:colOff>184150</xdr:colOff>
      <xdr:row>43</xdr:row>
      <xdr:rowOff>129540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9080"/>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127635</xdr:rowOff>
    </xdr:from>
    <xdr:to>
      <xdr:col>27</xdr:col>
      <xdr:colOff>184150</xdr:colOff>
      <xdr:row>41</xdr:row>
      <xdr:rowOff>127635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56540"/>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484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126365</xdr:rowOff>
    </xdr:from>
    <xdr:to>
      <xdr:col>27</xdr:col>
      <xdr:colOff>184150</xdr:colOff>
      <xdr:row>39</xdr:row>
      <xdr:rowOff>126365</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6540"/>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6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124460</xdr:rowOff>
    </xdr:from>
    <xdr:to>
      <xdr:col>27</xdr:col>
      <xdr:colOff>184150</xdr:colOff>
      <xdr:row>37</xdr:row>
      <xdr:rowOff>124460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9080"/>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122555</xdr:rowOff>
    </xdr:from>
    <xdr:to>
      <xdr:col>27</xdr:col>
      <xdr:colOff>184150</xdr:colOff>
      <xdr:row>35</xdr:row>
      <xdr:rowOff>122555</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9080"/>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146050</xdr:rowOff>
    </xdr:from>
    <xdr:to>
      <xdr:col>23</xdr:col>
      <xdr:colOff>133350</xdr:colOff>
      <xdr:row>44</xdr:row>
      <xdr:rowOff>73025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18250"/>
          <a:ext cx="0" cy="12985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45085</xdr:rowOff>
    </xdr:from>
    <xdr:ext cx="762000" cy="2584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88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0.20</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73025</xdr:rowOff>
    </xdr:from>
    <xdr:to>
      <xdr:col>24</xdr:col>
      <xdr:colOff>12700</xdr:colOff>
      <xdr:row>44</xdr:row>
      <xdr:rowOff>73025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61595</xdr:rowOff>
    </xdr:from>
    <xdr:ext cx="762000" cy="259080"/>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62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1.33</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146050</xdr:rowOff>
    </xdr:from>
    <xdr:to>
      <xdr:col>24</xdr:col>
      <xdr:colOff>12700</xdr:colOff>
      <xdr:row>36</xdr:row>
      <xdr:rowOff>146050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18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117475</xdr:rowOff>
    </xdr:from>
    <xdr:to>
      <xdr:col>23</xdr:col>
      <xdr:colOff>133350</xdr:colOff>
      <xdr:row>42</xdr:row>
      <xdr:rowOff>128905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31837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73025</xdr:rowOff>
    </xdr:from>
    <xdr:ext cx="762000" cy="259080"/>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7392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100965</xdr:rowOff>
    </xdr:from>
    <xdr:to>
      <xdr:col>23</xdr:col>
      <xdr:colOff>184150</xdr:colOff>
      <xdr:row>43</xdr:row>
      <xdr:rowOff>31115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0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106045</xdr:rowOff>
    </xdr:from>
    <xdr:to>
      <xdr:col>19</xdr:col>
      <xdr:colOff>133350</xdr:colOff>
      <xdr:row>42</xdr:row>
      <xdr:rowOff>117475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30694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89535</xdr:rowOff>
    </xdr:from>
    <xdr:to>
      <xdr:col>19</xdr:col>
      <xdr:colOff>184150</xdr:colOff>
      <xdr:row>43</xdr:row>
      <xdr:rowOff>19685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9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4445</xdr:rowOff>
    </xdr:from>
    <xdr:ext cx="736600" cy="259080"/>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767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42</xdr:row>
      <xdr:rowOff>106045</xdr:rowOff>
    </xdr:from>
    <xdr:to>
      <xdr:col>15</xdr:col>
      <xdr:colOff>82550</xdr:colOff>
      <xdr:row>42</xdr:row>
      <xdr:rowOff>106045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3069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66675</xdr:rowOff>
    </xdr:from>
    <xdr:to>
      <xdr:col>15</xdr:col>
      <xdr:colOff>133350</xdr:colOff>
      <xdr:row>42</xdr:row>
      <xdr:rowOff>168275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6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153035</xdr:rowOff>
    </xdr:from>
    <xdr:ext cx="762000" cy="259080"/>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53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42</xdr:row>
      <xdr:rowOff>106045</xdr:rowOff>
    </xdr:from>
    <xdr:to>
      <xdr:col>11</xdr:col>
      <xdr:colOff>31750</xdr:colOff>
      <xdr:row>42</xdr:row>
      <xdr:rowOff>106045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3069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86360</xdr:rowOff>
    </xdr:from>
    <xdr:ext cx="762000" cy="256540"/>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69443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41</xdr:row>
      <xdr:rowOff>134620</xdr:rowOff>
    </xdr:from>
    <xdr:to>
      <xdr:col>7</xdr:col>
      <xdr:colOff>31750</xdr:colOff>
      <xdr:row>42</xdr:row>
      <xdr:rowOff>64770</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6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74930</xdr:rowOff>
    </xdr:from>
    <xdr:ext cx="762000" cy="25654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93293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0.55</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42</xdr:row>
      <xdr:rowOff>78105</xdr:rowOff>
    </xdr:from>
    <xdr:to>
      <xdr:col>23</xdr:col>
      <xdr:colOff>184150</xdr:colOff>
      <xdr:row>43</xdr:row>
      <xdr:rowOff>8255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27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94615</xdr:rowOff>
    </xdr:from>
    <xdr:ext cx="762000" cy="259080"/>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124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0.45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42</xdr:row>
      <xdr:rowOff>66675</xdr:rowOff>
    </xdr:from>
    <xdr:to>
      <xdr:col>19</xdr:col>
      <xdr:colOff>184150</xdr:colOff>
      <xdr:row>42</xdr:row>
      <xdr:rowOff>168275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26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6985</xdr:rowOff>
    </xdr:from>
    <xdr:ext cx="736600" cy="256540"/>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03643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42</xdr:row>
      <xdr:rowOff>55245</xdr:rowOff>
    </xdr:from>
    <xdr:to>
      <xdr:col>15</xdr:col>
      <xdr:colOff>133350</xdr:colOff>
      <xdr:row>42</xdr:row>
      <xdr:rowOff>156845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2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167005</xdr:rowOff>
    </xdr:from>
    <xdr:ext cx="762000" cy="256540"/>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0250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42</xdr:row>
      <xdr:rowOff>55245</xdr:rowOff>
    </xdr:from>
    <xdr:to>
      <xdr:col>11</xdr:col>
      <xdr:colOff>82550</xdr:colOff>
      <xdr:row>42</xdr:row>
      <xdr:rowOff>156845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2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141605</xdr:rowOff>
    </xdr:from>
    <xdr:ext cx="762000" cy="259080"/>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342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42</xdr:row>
      <xdr:rowOff>55245</xdr:rowOff>
    </xdr:from>
    <xdr:to>
      <xdr:col>7</xdr:col>
      <xdr:colOff>31750</xdr:colOff>
      <xdr:row>42</xdr:row>
      <xdr:rowOff>156845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2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141605</xdr:rowOff>
    </xdr:from>
    <xdr:ext cx="762000" cy="259080"/>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342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670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45" y="9188450"/>
          <a:ext cx="1438910" cy="3067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8460" cy="356235"/>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55" y="9163050"/>
          <a:ext cx="1648460" cy="3562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[94.1%]</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60/68</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0"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会計年度任用職員人件費の増や給食調理配送業務委託料の増により、経常経費に充当する一般財源が増加し、地方交付税の減により、経常的な一般財源歳入額が減少したため、比率は前年度と比較し大幅に上昇した。</a:t>
          </a:r>
          <a:endParaRPr kumimoji="0"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0"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類似団体平均と比較しても依然として高いため、</a:t>
          </a:r>
          <a:r>
            <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税収の増加等歳入の確保に努めるとともに、事務事業の再編整備等により経常経費の削減に努める。</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300">
            <a:latin typeface="ＭＳ Ｐゴシック"/>
            <a:ea typeface="ＭＳ Ｐゴシック"/>
          </a:endParaRPr>
        </a:p>
      </xdr:txBody>
    </xdr:sp>
    <xdr:clientData/>
  </xdr:twoCellAnchor>
  <xdr:oneCellAnchor>
    <xdr:from>
      <xdr:col>3</xdr:col>
      <xdr:colOff>95250</xdr:colOff>
      <xdr:row>54</xdr:row>
      <xdr:rowOff>139700</xdr:rowOff>
    </xdr:from>
    <xdr:ext cx="298450" cy="22542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6540"/>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6540"/>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8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6540"/>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2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171450</xdr:rowOff>
    </xdr:from>
    <xdr:to>
      <xdr:col>23</xdr:col>
      <xdr:colOff>133350</xdr:colOff>
      <xdr:row>67</xdr:row>
      <xdr:rowOff>100330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115550"/>
          <a:ext cx="0" cy="14719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72390</xdr:rowOff>
    </xdr:from>
    <xdr:ext cx="762000" cy="259080"/>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559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100330</xdr:rowOff>
    </xdr:from>
    <xdr:to>
      <xdr:col>24</xdr:col>
      <xdr:colOff>12700</xdr:colOff>
      <xdr:row>67</xdr:row>
      <xdr:rowOff>100330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87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86360</xdr:rowOff>
    </xdr:from>
    <xdr:ext cx="762000" cy="256540"/>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8590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63.1</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171450</xdr:rowOff>
    </xdr:from>
    <xdr:to>
      <xdr:col>24</xdr:col>
      <xdr:colOff>12700</xdr:colOff>
      <xdr:row>58</xdr:row>
      <xdr:rowOff>171450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115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123825</xdr:rowOff>
    </xdr:from>
    <xdr:to>
      <xdr:col>23</xdr:col>
      <xdr:colOff>133350</xdr:colOff>
      <xdr:row>66</xdr:row>
      <xdr:rowOff>46355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1096625"/>
          <a:ext cx="838200" cy="265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89535</xdr:rowOff>
    </xdr:from>
    <xdr:ext cx="762000" cy="256540"/>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890885"/>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64</xdr:row>
      <xdr:rowOff>73025</xdr:rowOff>
    </xdr:from>
    <xdr:to>
      <xdr:col>23</xdr:col>
      <xdr:colOff>184150</xdr:colOff>
      <xdr:row>65</xdr:row>
      <xdr:rowOff>3175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04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123825</xdr:rowOff>
    </xdr:from>
    <xdr:to>
      <xdr:col>19</xdr:col>
      <xdr:colOff>133350</xdr:colOff>
      <xdr:row>66</xdr:row>
      <xdr:rowOff>10160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1096625"/>
          <a:ext cx="889000" cy="229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115570</xdr:rowOff>
    </xdr:from>
    <xdr:to>
      <xdr:col>19</xdr:col>
      <xdr:colOff>184150</xdr:colOff>
      <xdr:row>64</xdr:row>
      <xdr:rowOff>45720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1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55880</xdr:rowOff>
    </xdr:from>
    <xdr:ext cx="736600" cy="259080"/>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6857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66</xdr:row>
      <xdr:rowOff>10160</xdr:rowOff>
    </xdr:from>
    <xdr:to>
      <xdr:col>15</xdr:col>
      <xdr:colOff>82550</xdr:colOff>
      <xdr:row>66</xdr:row>
      <xdr:rowOff>18415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132586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157480</xdr:rowOff>
    </xdr:from>
    <xdr:to>
      <xdr:col>15</xdr:col>
      <xdr:colOff>133350</xdr:colOff>
      <xdr:row>65</xdr:row>
      <xdr:rowOff>87630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97790</xdr:rowOff>
    </xdr:from>
    <xdr:ext cx="762000" cy="256540"/>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8991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65</xdr:row>
      <xdr:rowOff>117475</xdr:rowOff>
    </xdr:from>
    <xdr:to>
      <xdr:col>11</xdr:col>
      <xdr:colOff>31750</xdr:colOff>
      <xdr:row>66</xdr:row>
      <xdr:rowOff>18415</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1261725"/>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30480</xdr:rowOff>
    </xdr:from>
    <xdr:to>
      <xdr:col>11</xdr:col>
      <xdr:colOff>82550</xdr:colOff>
      <xdr:row>65</xdr:row>
      <xdr:rowOff>132080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17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142240</xdr:rowOff>
    </xdr:from>
    <xdr:ext cx="762000" cy="259080"/>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943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65</xdr:row>
      <xdr:rowOff>6350</xdr:rowOff>
    </xdr:from>
    <xdr:to>
      <xdr:col>7</xdr:col>
      <xdr:colOff>31750</xdr:colOff>
      <xdr:row>65</xdr:row>
      <xdr:rowOff>107950</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115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118110</xdr:rowOff>
    </xdr:from>
    <xdr:ext cx="762000" cy="259080"/>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91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6540"/>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6540"/>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6540"/>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6540"/>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6540"/>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65</xdr:row>
      <xdr:rowOff>167005</xdr:rowOff>
    </xdr:from>
    <xdr:to>
      <xdr:col>23</xdr:col>
      <xdr:colOff>184150</xdr:colOff>
      <xdr:row>66</xdr:row>
      <xdr:rowOff>97790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13112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139065</xdr:rowOff>
    </xdr:from>
    <xdr:ext cx="762000" cy="259080"/>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1283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64</xdr:row>
      <xdr:rowOff>73025</xdr:rowOff>
    </xdr:from>
    <xdr:to>
      <xdr:col>19</xdr:col>
      <xdr:colOff>184150</xdr:colOff>
      <xdr:row>65</xdr:row>
      <xdr:rowOff>3175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159385</xdr:rowOff>
    </xdr:from>
    <xdr:ext cx="736600" cy="2584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1321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65</xdr:row>
      <xdr:rowOff>130810</xdr:rowOff>
    </xdr:from>
    <xdr:to>
      <xdr:col>15</xdr:col>
      <xdr:colOff>133350</xdr:colOff>
      <xdr:row>66</xdr:row>
      <xdr:rowOff>60960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45720</xdr:rowOff>
    </xdr:from>
    <xdr:ext cx="762000" cy="259080"/>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361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65</xdr:row>
      <xdr:rowOff>139065</xdr:rowOff>
    </xdr:from>
    <xdr:to>
      <xdr:col>11</xdr:col>
      <xdr:colOff>82550</xdr:colOff>
      <xdr:row>66</xdr:row>
      <xdr:rowOff>69215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28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53975</xdr:rowOff>
    </xdr:from>
    <xdr:ext cx="762000" cy="256540"/>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3696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65</xdr:row>
      <xdr:rowOff>66675</xdr:rowOff>
    </xdr:from>
    <xdr:to>
      <xdr:col>7</xdr:col>
      <xdr:colOff>31750</xdr:colOff>
      <xdr:row>65</xdr:row>
      <xdr:rowOff>168275</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21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153035</xdr:rowOff>
    </xdr:from>
    <xdr:ext cx="762000" cy="259080"/>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297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8460" cy="358775"/>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090" y="1297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[151,452</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8/68</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158,203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0"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類似団体平均と比較して人口</a:t>
          </a:r>
          <a:r>
            <a:rPr kumimoji="0"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1</a:t>
          </a:r>
          <a:r>
            <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人当たりの決算額が少ないが、これは、ゴミ処理業務、消防業務を一部事務組合で行っていることなどが影響しているためである。</a:t>
          </a:r>
          <a:endParaRPr kumimoji="0"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0"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今後とも、一部事務組合を含めた経費の抑制に努める。</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300">
            <a:latin typeface="ＭＳ Ｐゴシック"/>
            <a:ea typeface="ＭＳ Ｐゴシック"/>
          </a:endParaRPr>
        </a:p>
      </xdr:txBody>
    </xdr:sp>
    <xdr:clientData/>
  </xdr:twoCellAnchor>
  <xdr:oneCellAnchor>
    <xdr:from>
      <xdr:col>3</xdr:col>
      <xdr:colOff>95250</xdr:colOff>
      <xdr:row>77</xdr:row>
      <xdr:rowOff>6350</xdr:rowOff>
    </xdr:from>
    <xdr:ext cx="349885" cy="22288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8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dr:col>3</xdr:col>
      <xdr:colOff>133350</xdr:colOff>
      <xdr:row>90</xdr:row>
      <xdr:rowOff>36195</xdr:rowOff>
    </xdr:from>
    <xdr:to>
      <xdr:col>27</xdr:col>
      <xdr:colOff>184150</xdr:colOff>
      <xdr:row>90</xdr:row>
      <xdr:rowOff>36195</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65405</xdr:rowOff>
    </xdr:from>
    <xdr:ext cx="762000" cy="256540"/>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4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34290</xdr:rowOff>
    </xdr:from>
    <xdr:to>
      <xdr:col>27</xdr:col>
      <xdr:colOff>184150</xdr:colOff>
      <xdr:row>88</xdr:row>
      <xdr:rowOff>34290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63500</xdr:rowOff>
    </xdr:from>
    <xdr:ext cx="762000" cy="256540"/>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6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32385</xdr:rowOff>
    </xdr:from>
    <xdr:to>
      <xdr:col>27</xdr:col>
      <xdr:colOff>184150</xdr:colOff>
      <xdr:row>86</xdr:row>
      <xdr:rowOff>32385</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61595</xdr:rowOff>
    </xdr:from>
    <xdr:ext cx="762000" cy="259080"/>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84</xdr:row>
      <xdr:rowOff>31115</xdr:rowOff>
    </xdr:from>
    <xdr:to>
      <xdr:col>27</xdr:col>
      <xdr:colOff>184150</xdr:colOff>
      <xdr:row>84</xdr:row>
      <xdr:rowOff>31115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60325</xdr:rowOff>
    </xdr:from>
    <xdr:ext cx="762000" cy="259080"/>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29210</xdr:rowOff>
    </xdr:from>
    <xdr:to>
      <xdr:col>27</xdr:col>
      <xdr:colOff>184150</xdr:colOff>
      <xdr:row>82</xdr:row>
      <xdr:rowOff>29210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58420</xdr:rowOff>
    </xdr:from>
    <xdr:ext cx="762000" cy="259080"/>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27305</xdr:rowOff>
    </xdr:from>
    <xdr:to>
      <xdr:col>27</xdr:col>
      <xdr:colOff>184150</xdr:colOff>
      <xdr:row>80</xdr:row>
      <xdr:rowOff>27305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56515</xdr:rowOff>
    </xdr:from>
    <xdr:ext cx="762000" cy="2584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6540"/>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96520</xdr:rowOff>
    </xdr:from>
    <xdr:to>
      <xdr:col>23</xdr:col>
      <xdr:colOff>133350</xdr:colOff>
      <xdr:row>89</xdr:row>
      <xdr:rowOff>111760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12520"/>
          <a:ext cx="0" cy="15582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83820</xdr:rowOff>
    </xdr:from>
    <xdr:ext cx="762000" cy="259080"/>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342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572,130</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111760</xdr:rowOff>
    </xdr:from>
    <xdr:to>
      <xdr:col>24</xdr:col>
      <xdr:colOff>12700</xdr:colOff>
      <xdr:row>89</xdr:row>
      <xdr:rowOff>111760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370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11430</xdr:rowOff>
    </xdr:from>
    <xdr:ext cx="762000" cy="259080"/>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55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120,126</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96520</xdr:rowOff>
    </xdr:from>
    <xdr:to>
      <xdr:col>24</xdr:col>
      <xdr:colOff>12700</xdr:colOff>
      <xdr:row>80</xdr:row>
      <xdr:rowOff>96520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812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0</xdr:rowOff>
    </xdr:from>
    <xdr:to>
      <xdr:col>23</xdr:col>
      <xdr:colOff>133350</xdr:colOff>
      <xdr:row>81</xdr:row>
      <xdr:rowOff>33020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388745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1905</xdr:rowOff>
    </xdr:from>
    <xdr:ext cx="762000" cy="259080"/>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0608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214,969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29845</xdr:rowOff>
    </xdr:from>
    <xdr:to>
      <xdr:col>23</xdr:col>
      <xdr:colOff>184150</xdr:colOff>
      <xdr:row>82</xdr:row>
      <xdr:rowOff>132080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0887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115570</xdr:rowOff>
    </xdr:from>
    <xdr:to>
      <xdr:col>19</xdr:col>
      <xdr:colOff>133350</xdr:colOff>
      <xdr:row>81</xdr:row>
      <xdr:rowOff>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83157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164465</xdr:rowOff>
    </xdr:from>
    <xdr:to>
      <xdr:col>19</xdr:col>
      <xdr:colOff>184150</xdr:colOff>
      <xdr:row>82</xdr:row>
      <xdr:rowOff>94615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79375</xdr:rowOff>
    </xdr:from>
    <xdr:ext cx="736600" cy="2584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1382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204,199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80</xdr:row>
      <xdr:rowOff>71755</xdr:rowOff>
    </xdr:from>
    <xdr:to>
      <xdr:col>15</xdr:col>
      <xdr:colOff>82550</xdr:colOff>
      <xdr:row>80</xdr:row>
      <xdr:rowOff>115570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78775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153035</xdr:rowOff>
    </xdr:from>
    <xdr:to>
      <xdr:col>15</xdr:col>
      <xdr:colOff>133350</xdr:colOff>
      <xdr:row>82</xdr:row>
      <xdr:rowOff>83185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04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67945</xdr:rowOff>
    </xdr:from>
    <xdr:ext cx="762000" cy="2584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126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201,024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80</xdr:row>
      <xdr:rowOff>40640</xdr:rowOff>
    </xdr:from>
    <xdr:to>
      <xdr:col>11</xdr:col>
      <xdr:colOff>31750</xdr:colOff>
      <xdr:row>80</xdr:row>
      <xdr:rowOff>71755</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75664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24130</xdr:rowOff>
    </xdr:from>
    <xdr:to>
      <xdr:col>11</xdr:col>
      <xdr:colOff>82550</xdr:colOff>
      <xdr:row>81</xdr:row>
      <xdr:rowOff>125730</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91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110490</xdr:rowOff>
    </xdr:from>
    <xdr:ext cx="762000" cy="25654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9979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163,645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54610</xdr:rowOff>
    </xdr:from>
    <xdr:to>
      <xdr:col>7</xdr:col>
      <xdr:colOff>31750</xdr:colOff>
      <xdr:row>81</xdr:row>
      <xdr:rowOff>156210</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942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140970</xdr:rowOff>
    </xdr:from>
    <xdr:ext cx="762000" cy="259080"/>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028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172,372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80</xdr:row>
      <xdr:rowOff>153670</xdr:rowOff>
    </xdr:from>
    <xdr:to>
      <xdr:col>23</xdr:col>
      <xdr:colOff>184150</xdr:colOff>
      <xdr:row>81</xdr:row>
      <xdr:rowOff>83820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86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74930</xdr:rowOff>
    </xdr:from>
    <xdr:ext cx="762000" cy="256540"/>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79093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151,452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80</xdr:row>
      <xdr:rowOff>120650</xdr:rowOff>
    </xdr:from>
    <xdr:to>
      <xdr:col>19</xdr:col>
      <xdr:colOff>184150</xdr:colOff>
      <xdr:row>81</xdr:row>
      <xdr:rowOff>50800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8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60960</xdr:rowOff>
    </xdr:from>
    <xdr:ext cx="736600" cy="259080"/>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6055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141,849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80</xdr:row>
      <xdr:rowOff>64770</xdr:rowOff>
    </xdr:from>
    <xdr:to>
      <xdr:col>15</xdr:col>
      <xdr:colOff>133350</xdr:colOff>
      <xdr:row>80</xdr:row>
      <xdr:rowOff>166370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78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5080</xdr:rowOff>
    </xdr:from>
    <xdr:ext cx="762000" cy="259080"/>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549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125,619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80</xdr:row>
      <xdr:rowOff>20955</xdr:rowOff>
    </xdr:from>
    <xdr:to>
      <xdr:col>11</xdr:col>
      <xdr:colOff>82550</xdr:colOff>
      <xdr:row>80</xdr:row>
      <xdr:rowOff>122555</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73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132715</xdr:rowOff>
    </xdr:from>
    <xdr:ext cx="762000" cy="256540"/>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5058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112,832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79</xdr:row>
      <xdr:rowOff>160655</xdr:rowOff>
    </xdr:from>
    <xdr:to>
      <xdr:col>7</xdr:col>
      <xdr:colOff>31750</xdr:colOff>
      <xdr:row>80</xdr:row>
      <xdr:rowOff>90805</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7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100965</xdr:rowOff>
    </xdr:from>
    <xdr:ext cx="762000" cy="256540"/>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4740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103,767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8460" cy="358775"/>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770" y="1297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[98.5]</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　県に準じた給料表に改定した平成27年度から類似団体平均を上回っている。</a:t>
          </a:r>
        </a:p>
        <a:p>
          <a:pPr marL="0" marR="0" lvl="0" indent="0" defTabSz="914400" eaLnBrk="1" fontAlgn="auto" latinLnBrk="0" hangingPunct="1">
            <a:lnSpc>
              <a:spcPct val="100000"/>
            </a:lnSpc>
            <a:spcBef>
              <a:spcPts val="0"/>
            </a:spcBef>
            <a:spcAft>
              <a:spcPts val="0"/>
            </a:spcAft>
            <a:defRPr/>
          </a:pPr>
          <a:r>
            <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　地域の民間企業の平均給与の状況等を踏まえ、職員給与の適正化に努める。</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300">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56540"/>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2673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6540"/>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8653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6540"/>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137160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760450"/>
          <a:ext cx="0" cy="16357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109220</xdr:rowOff>
    </xdr:from>
    <xdr:ext cx="762000" cy="256540"/>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682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101.9</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137160</xdr:rowOff>
    </xdr:from>
    <xdr:to>
      <xdr:col>81</xdr:col>
      <xdr:colOff>133350</xdr:colOff>
      <xdr:row>89</xdr:row>
      <xdr:rowOff>137160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396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130810</xdr:rowOff>
    </xdr:from>
    <xdr:ext cx="762000" cy="259080"/>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03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89.7</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760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141605</xdr:rowOff>
    </xdr:from>
    <xdr:to>
      <xdr:col>81</xdr:col>
      <xdr:colOff>44450</xdr:colOff>
      <xdr:row>87</xdr:row>
      <xdr:rowOff>24130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886305"/>
          <a:ext cx="8382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37465</xdr:rowOff>
    </xdr:from>
    <xdr:ext cx="762000" cy="259080"/>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4392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20955</xdr:rowOff>
    </xdr:from>
    <xdr:to>
      <xdr:col>81</xdr:col>
      <xdr:colOff>95250</xdr:colOff>
      <xdr:row>85</xdr:row>
      <xdr:rowOff>122555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59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20955</xdr:rowOff>
    </xdr:from>
    <xdr:to>
      <xdr:col>77</xdr:col>
      <xdr:colOff>44450</xdr:colOff>
      <xdr:row>86</xdr:row>
      <xdr:rowOff>141605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765655"/>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20955</xdr:rowOff>
    </xdr:from>
    <xdr:to>
      <xdr:col>77</xdr:col>
      <xdr:colOff>95250</xdr:colOff>
      <xdr:row>85</xdr:row>
      <xdr:rowOff>122555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59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132715</xdr:rowOff>
    </xdr:from>
    <xdr:ext cx="736600" cy="256540"/>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36306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96.3</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86</xdr:row>
      <xdr:rowOff>20955</xdr:rowOff>
    </xdr:from>
    <xdr:to>
      <xdr:col>72</xdr:col>
      <xdr:colOff>203200</xdr:colOff>
      <xdr:row>86</xdr:row>
      <xdr:rowOff>88265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765655"/>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41910</xdr:rowOff>
    </xdr:from>
    <xdr:ext cx="762000" cy="256540"/>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4437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86</xdr:row>
      <xdr:rowOff>88265</xdr:rowOff>
    </xdr:from>
    <xdr:to>
      <xdr:col>68</xdr:col>
      <xdr:colOff>152400</xdr:colOff>
      <xdr:row>86</xdr:row>
      <xdr:rowOff>154940</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832965"/>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141605</xdr:rowOff>
    </xdr:from>
    <xdr:to>
      <xdr:col>68</xdr:col>
      <xdr:colOff>203200</xdr:colOff>
      <xdr:row>86</xdr:row>
      <xdr:rowOff>71755</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71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81915</xdr:rowOff>
    </xdr:from>
    <xdr:ext cx="762000" cy="259080"/>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483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141605</xdr:rowOff>
    </xdr:from>
    <xdr:to>
      <xdr:col>64</xdr:col>
      <xdr:colOff>152400</xdr:colOff>
      <xdr:row>86</xdr:row>
      <xdr:rowOff>71755</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1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81915</xdr:rowOff>
    </xdr:from>
    <xdr:ext cx="762000" cy="259080"/>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483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86</xdr:row>
      <xdr:rowOff>144780</xdr:rowOff>
    </xdr:from>
    <xdr:to>
      <xdr:col>81</xdr:col>
      <xdr:colOff>95250</xdr:colOff>
      <xdr:row>87</xdr:row>
      <xdr:rowOff>74930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88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116840</xdr:rowOff>
    </xdr:from>
    <xdr:ext cx="762000" cy="259080"/>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861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86</xdr:row>
      <xdr:rowOff>90805</xdr:rowOff>
    </xdr:from>
    <xdr:to>
      <xdr:col>77</xdr:col>
      <xdr:colOff>95250</xdr:colOff>
      <xdr:row>87</xdr:row>
      <xdr:rowOff>20955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83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6350</xdr:rowOff>
    </xdr:from>
    <xdr:ext cx="736600" cy="256540"/>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92250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85</xdr:row>
      <xdr:rowOff>141605</xdr:rowOff>
    </xdr:from>
    <xdr:to>
      <xdr:col>73</xdr:col>
      <xdr:colOff>44450</xdr:colOff>
      <xdr:row>86</xdr:row>
      <xdr:rowOff>71755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71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56515</xdr:rowOff>
    </xdr:from>
    <xdr:ext cx="762000" cy="2584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801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86</xdr:row>
      <xdr:rowOff>37465</xdr:rowOff>
    </xdr:from>
    <xdr:to>
      <xdr:col>68</xdr:col>
      <xdr:colOff>203200</xdr:colOff>
      <xdr:row>86</xdr:row>
      <xdr:rowOff>139065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78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123825</xdr:rowOff>
    </xdr:from>
    <xdr:ext cx="762000" cy="256540"/>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86852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86</xdr:row>
      <xdr:rowOff>104140</xdr:rowOff>
    </xdr:from>
    <xdr:to>
      <xdr:col>64</xdr:col>
      <xdr:colOff>152400</xdr:colOff>
      <xdr:row>87</xdr:row>
      <xdr:rowOff>34290</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84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19050</xdr:rowOff>
    </xdr:from>
    <xdr:ext cx="762000" cy="256540"/>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9352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670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430" y="9188450"/>
          <a:ext cx="2263140" cy="3067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8460" cy="35623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570" y="9163050"/>
          <a:ext cx="1648460" cy="3562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[8.73</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0"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類似団体平均と比較して、人口千人当たりの職員数が少ないが、これは、ゴミ処理業務、消防業務を一部事務組合で行っていることなどが影響している。</a:t>
          </a:r>
          <a:endParaRPr kumimoji="0"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0"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人口減少により、</a:t>
          </a:r>
          <a:r>
            <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人口千人当たりの職員数は増加傾向にある中で、行政サービスを維持しつつ職員数の適正化を図っていく。</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300">
            <a:latin typeface="ＭＳ Ｐゴシック"/>
            <a:ea typeface="ＭＳ Ｐゴシック"/>
          </a:endParaRPr>
        </a:p>
      </xdr:txBody>
    </xdr:sp>
    <xdr:clientData/>
  </xdr:twoCellAnchor>
  <xdr:oneCellAnchor>
    <xdr:from>
      <xdr:col>61</xdr:col>
      <xdr:colOff>6350</xdr:colOff>
      <xdr:row>54</xdr:row>
      <xdr:rowOff>139700</xdr:rowOff>
    </xdr:from>
    <xdr:ext cx="349885" cy="22542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6540"/>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60960</xdr:rowOff>
    </xdr:from>
    <xdr:ext cx="762000" cy="259080"/>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92710</xdr:rowOff>
    </xdr:from>
    <xdr:ext cx="762000" cy="259080"/>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124460</xdr:rowOff>
    </xdr:from>
    <xdr:ext cx="762000" cy="259080"/>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156210</xdr:rowOff>
    </xdr:from>
    <xdr:ext cx="762000" cy="256540"/>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9288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78105</xdr:rowOff>
    </xdr:from>
    <xdr:to>
      <xdr:col>81</xdr:col>
      <xdr:colOff>44450</xdr:colOff>
      <xdr:row>67</xdr:row>
      <xdr:rowOff>123190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365105"/>
          <a:ext cx="0" cy="12452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95250</xdr:rowOff>
    </xdr:from>
    <xdr:ext cx="762000" cy="259080"/>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82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31.90</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123190</xdr:rowOff>
    </xdr:from>
    <xdr:to>
      <xdr:col>81</xdr:col>
      <xdr:colOff>133350</xdr:colOff>
      <xdr:row>67</xdr:row>
      <xdr:rowOff>123190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10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164465</xdr:rowOff>
    </xdr:from>
    <xdr:ext cx="762000" cy="259080"/>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10108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6.09</a:t>
          </a:r>
          <a:endParaRPr kumimoji="1" lang="ja-JP" altLang="en-US" sz="1000" b="1">
            <a:latin typeface="ＭＳ Ｐゴシック"/>
            <a:ea typeface="ＭＳ Ｐゴシック"/>
          </a:endParaRPr>
        </a:p>
      </xdr:txBody>
    </xdr:sp>
    <xdr:clientData/>
  </xdr:oneCellAnchor>
  <xdr:twoCellAnchor>
    <xdr:from>
      <xdr:col>80</xdr:col>
      <xdr:colOff>165100</xdr:colOff>
      <xdr:row>60</xdr:row>
      <xdr:rowOff>78105</xdr:rowOff>
    </xdr:from>
    <xdr:to>
      <xdr:col>81</xdr:col>
      <xdr:colOff>133350</xdr:colOff>
      <xdr:row>60</xdr:row>
      <xdr:rowOff>78105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365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25400</xdr:rowOff>
    </xdr:from>
    <xdr:to>
      <xdr:col>81</xdr:col>
      <xdr:colOff>44450</xdr:colOff>
      <xdr:row>61</xdr:row>
      <xdr:rowOff>33655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48385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53975</xdr:rowOff>
    </xdr:from>
    <xdr:ext cx="762000" cy="256540"/>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12425"/>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10.78</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81915</xdr:rowOff>
    </xdr:from>
    <xdr:to>
      <xdr:col>81</xdr:col>
      <xdr:colOff>95250</xdr:colOff>
      <xdr:row>62</xdr:row>
      <xdr:rowOff>12065</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4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17780</xdr:rowOff>
    </xdr:from>
    <xdr:to>
      <xdr:col>77</xdr:col>
      <xdr:colOff>44450</xdr:colOff>
      <xdr:row>61</xdr:row>
      <xdr:rowOff>25400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47623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76200</xdr:rowOff>
    </xdr:from>
    <xdr:to>
      <xdr:col>77</xdr:col>
      <xdr:colOff>95250</xdr:colOff>
      <xdr:row>62</xdr:row>
      <xdr:rowOff>6350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3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162560</xdr:rowOff>
    </xdr:from>
    <xdr:ext cx="736600" cy="259080"/>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210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61</xdr:row>
      <xdr:rowOff>13970</xdr:rowOff>
    </xdr:from>
    <xdr:to>
      <xdr:col>72</xdr:col>
      <xdr:colOff>203200</xdr:colOff>
      <xdr:row>61</xdr:row>
      <xdr:rowOff>17780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4724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75565</xdr:rowOff>
    </xdr:from>
    <xdr:to>
      <xdr:col>73</xdr:col>
      <xdr:colOff>44450</xdr:colOff>
      <xdr:row>62</xdr:row>
      <xdr:rowOff>6350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340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161925</xdr:rowOff>
    </xdr:from>
    <xdr:ext cx="762000" cy="259080"/>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620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60</xdr:row>
      <xdr:rowOff>163830</xdr:rowOff>
    </xdr:from>
    <xdr:to>
      <xdr:col>68</xdr:col>
      <xdr:colOff>152400</xdr:colOff>
      <xdr:row>61</xdr:row>
      <xdr:rowOff>13970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45083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17780</xdr:rowOff>
    </xdr:from>
    <xdr:to>
      <xdr:col>68</xdr:col>
      <xdr:colOff>203200</xdr:colOff>
      <xdr:row>61</xdr:row>
      <xdr:rowOff>118745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762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103505</xdr:rowOff>
    </xdr:from>
    <xdr:ext cx="762000" cy="259080"/>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61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6985</xdr:rowOff>
    </xdr:from>
    <xdr:to>
      <xdr:col>64</xdr:col>
      <xdr:colOff>152400</xdr:colOff>
      <xdr:row>61</xdr:row>
      <xdr:rowOff>109220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654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93345</xdr:rowOff>
    </xdr:from>
    <xdr:ext cx="762000" cy="259080"/>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551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6540"/>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6540"/>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6540"/>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6540"/>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6540"/>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60</xdr:row>
      <xdr:rowOff>154940</xdr:rowOff>
    </xdr:from>
    <xdr:to>
      <xdr:col>81</xdr:col>
      <xdr:colOff>95250</xdr:colOff>
      <xdr:row>61</xdr:row>
      <xdr:rowOff>84455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4419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171450</xdr:rowOff>
    </xdr:from>
    <xdr:ext cx="762000" cy="259080"/>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287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8.73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60</xdr:row>
      <xdr:rowOff>146050</xdr:rowOff>
    </xdr:from>
    <xdr:to>
      <xdr:col>77</xdr:col>
      <xdr:colOff>95250</xdr:colOff>
      <xdr:row>61</xdr:row>
      <xdr:rowOff>76200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43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86360</xdr:rowOff>
    </xdr:from>
    <xdr:ext cx="736600" cy="256540"/>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20191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60</xdr:row>
      <xdr:rowOff>138430</xdr:rowOff>
    </xdr:from>
    <xdr:to>
      <xdr:col>73</xdr:col>
      <xdr:colOff>44450</xdr:colOff>
      <xdr:row>61</xdr:row>
      <xdr:rowOff>68580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42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78740</xdr:rowOff>
    </xdr:from>
    <xdr:ext cx="762000" cy="259080"/>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194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60</xdr:row>
      <xdr:rowOff>134620</xdr:rowOff>
    </xdr:from>
    <xdr:to>
      <xdr:col>68</xdr:col>
      <xdr:colOff>203200</xdr:colOff>
      <xdr:row>61</xdr:row>
      <xdr:rowOff>64770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42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74930</xdr:rowOff>
    </xdr:from>
    <xdr:ext cx="762000" cy="256540"/>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190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60</xdr:row>
      <xdr:rowOff>113030</xdr:rowOff>
    </xdr:from>
    <xdr:to>
      <xdr:col>64</xdr:col>
      <xdr:colOff>152400</xdr:colOff>
      <xdr:row>61</xdr:row>
      <xdr:rowOff>43180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53340</xdr:rowOff>
    </xdr:from>
    <xdr:ext cx="762000" cy="256540"/>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1688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8460" cy="35877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640" y="535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[10.4%]</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　一般会計等に係る地方債の元利償還金の減などにより、年々比率は改善し、類似団体平均との差も年々縮まってきている。</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　今後も起債の新規発行の抑制、より有利な条件での借入などの対策により、比率の改善を図るとともに、起債に安易に依存しない財政運営に努める。</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300">
            <a:latin typeface="ＭＳ Ｐゴシック"/>
            <a:ea typeface="ＭＳ Ｐゴシック"/>
          </a:endParaRPr>
        </a:p>
      </xdr:txBody>
    </xdr:sp>
    <xdr:clientData/>
  </xdr:twoCellAnchor>
  <xdr:oneCellAnchor>
    <xdr:from>
      <xdr:col>61</xdr:col>
      <xdr:colOff>6350</xdr:colOff>
      <xdr:row>32</xdr:row>
      <xdr:rowOff>101600</xdr:rowOff>
    </xdr:from>
    <xdr:ext cx="298450" cy="224790"/>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6540"/>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7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6540"/>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6540"/>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14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33655</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05880"/>
          <a:ext cx="0" cy="13430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6350</xdr:rowOff>
    </xdr:from>
    <xdr:ext cx="762000" cy="256540"/>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7216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14.5</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33655</xdr:rowOff>
    </xdr:from>
    <xdr:to>
      <xdr:col>81</xdr:col>
      <xdr:colOff>133350</xdr:colOff>
      <xdr:row>45</xdr:row>
      <xdr:rowOff>33655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48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148590</xdr:rowOff>
    </xdr:from>
    <xdr:ext cx="762000" cy="259080"/>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49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2.2</a:t>
          </a:r>
          <a:endParaRPr kumimoji="1" lang="ja-JP" altLang="en-US" sz="1000" b="1">
            <a:latin typeface="ＭＳ Ｐゴシック"/>
            <a:ea typeface="ＭＳ Ｐゴシック"/>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05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46990</xdr:rowOff>
    </xdr:from>
    <xdr:to>
      <xdr:col>81</xdr:col>
      <xdr:colOff>44450</xdr:colOff>
      <xdr:row>43</xdr:row>
      <xdr:rowOff>55245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41934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162560</xdr:rowOff>
    </xdr:from>
    <xdr:ext cx="762000" cy="259080"/>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205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55245</xdr:rowOff>
    </xdr:from>
    <xdr:to>
      <xdr:col>77</xdr:col>
      <xdr:colOff>44450</xdr:colOff>
      <xdr:row>43</xdr:row>
      <xdr:rowOff>103505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42759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86360</xdr:rowOff>
    </xdr:from>
    <xdr:ext cx="736600" cy="256540"/>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4436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43</xdr:row>
      <xdr:rowOff>103505</xdr:rowOff>
    </xdr:from>
    <xdr:to>
      <xdr:col>72</xdr:col>
      <xdr:colOff>203200</xdr:colOff>
      <xdr:row>43</xdr:row>
      <xdr:rowOff>159385</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475855"/>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137795</xdr:rowOff>
    </xdr:from>
    <xdr:to>
      <xdr:col>73</xdr:col>
      <xdr:colOff>44450</xdr:colOff>
      <xdr:row>42</xdr:row>
      <xdr:rowOff>67945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6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78105</xdr:rowOff>
    </xdr:from>
    <xdr:ext cx="762000" cy="256540"/>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9361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43</xdr:row>
      <xdr:rowOff>159385</xdr:rowOff>
    </xdr:from>
    <xdr:to>
      <xdr:col>68</xdr:col>
      <xdr:colOff>152400</xdr:colOff>
      <xdr:row>44</xdr:row>
      <xdr:rowOff>29210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53173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121920</xdr:rowOff>
    </xdr:from>
    <xdr:to>
      <xdr:col>68</xdr:col>
      <xdr:colOff>203200</xdr:colOff>
      <xdr:row>42</xdr:row>
      <xdr:rowOff>52070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62230</xdr:rowOff>
    </xdr:from>
    <xdr:ext cx="762000" cy="259080"/>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920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137795</xdr:rowOff>
    </xdr:from>
    <xdr:to>
      <xdr:col>64</xdr:col>
      <xdr:colOff>152400</xdr:colOff>
      <xdr:row>42</xdr:row>
      <xdr:rowOff>67945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6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78105</xdr:rowOff>
    </xdr:from>
    <xdr:ext cx="762000" cy="256540"/>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361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42</xdr:row>
      <xdr:rowOff>167640</xdr:rowOff>
    </xdr:from>
    <xdr:to>
      <xdr:col>81</xdr:col>
      <xdr:colOff>95250</xdr:colOff>
      <xdr:row>43</xdr:row>
      <xdr:rowOff>97790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139700</xdr:rowOff>
    </xdr:from>
    <xdr:ext cx="762000" cy="259080"/>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340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43</xdr:row>
      <xdr:rowOff>4445</xdr:rowOff>
    </xdr:from>
    <xdr:to>
      <xdr:col>77</xdr:col>
      <xdr:colOff>95250</xdr:colOff>
      <xdr:row>43</xdr:row>
      <xdr:rowOff>106045</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37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90805</xdr:rowOff>
    </xdr:from>
    <xdr:ext cx="736600" cy="2584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4631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43</xdr:row>
      <xdr:rowOff>52705</xdr:rowOff>
    </xdr:from>
    <xdr:to>
      <xdr:col>73</xdr:col>
      <xdr:colOff>44450</xdr:colOff>
      <xdr:row>43</xdr:row>
      <xdr:rowOff>154940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4250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139065</xdr:rowOff>
    </xdr:from>
    <xdr:ext cx="762000" cy="259080"/>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5114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43</xdr:row>
      <xdr:rowOff>109220</xdr:rowOff>
    </xdr:from>
    <xdr:to>
      <xdr:col>68</xdr:col>
      <xdr:colOff>203200</xdr:colOff>
      <xdr:row>44</xdr:row>
      <xdr:rowOff>38735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4815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23495</xdr:rowOff>
    </xdr:from>
    <xdr:ext cx="762000" cy="259080"/>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567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43</xdr:row>
      <xdr:rowOff>149225</xdr:rowOff>
    </xdr:from>
    <xdr:to>
      <xdr:col>64</xdr:col>
      <xdr:colOff>152400</xdr:colOff>
      <xdr:row>44</xdr:row>
      <xdr:rowOff>79375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52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64135</xdr:rowOff>
    </xdr:from>
    <xdr:ext cx="762000" cy="256540"/>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60793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8460" cy="35877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55" y="154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[19.4%]</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42/68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0"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一般会計等に係る</a:t>
          </a:r>
          <a:r>
            <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地方債現在高や下水道事業特別会計に係る公営企業債繰入見込額が減少していることなどから、比率は年々改善しており、類似団体平均との差は縮小傾向にある。</a:t>
          </a:r>
        </a:p>
        <a:p>
          <a:pPr marL="0" marR="0" lvl="0" indent="0" defTabSz="914400" eaLnBrk="1" fontAlgn="auto" latinLnBrk="0" hangingPunct="1">
            <a:lnSpc>
              <a:spcPct val="100000"/>
            </a:lnSpc>
            <a:spcBef>
              <a:spcPts val="0"/>
            </a:spcBef>
            <a:spcAft>
              <a:spcPts val="0"/>
            </a:spcAft>
            <a:defRPr/>
          </a:pPr>
          <a:r>
            <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　今後も起債の新規発行の抑制等による地方債現在高の縮小等に努め、比率の改善を図る。</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300">
            <a:latin typeface="ＭＳ Ｐゴシック"/>
            <a:ea typeface="ＭＳ Ｐゴシック"/>
          </a:endParaRPr>
        </a:p>
      </xdr:txBody>
    </xdr:sp>
    <xdr:clientData/>
  </xdr:twoCellAnchor>
  <xdr:oneCellAnchor>
    <xdr:from>
      <xdr:col>61</xdr:col>
      <xdr:colOff>6350</xdr:colOff>
      <xdr:row>10</xdr:row>
      <xdr:rowOff>63500</xdr:rowOff>
    </xdr:from>
    <xdr:ext cx="298450" cy="22288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45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93345</xdr:rowOff>
    </xdr:from>
    <xdr:to>
      <xdr:col>85</xdr:col>
      <xdr:colOff>95250</xdr:colOff>
      <xdr:row>23</xdr:row>
      <xdr:rowOff>93345</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122555</xdr:rowOff>
    </xdr:from>
    <xdr:ext cx="762000" cy="256540"/>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4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91440</xdr:rowOff>
    </xdr:from>
    <xdr:to>
      <xdr:col>85</xdr:col>
      <xdr:colOff>95250</xdr:colOff>
      <xdr:row>21</xdr:row>
      <xdr:rowOff>91440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120650</xdr:rowOff>
    </xdr:from>
    <xdr:ext cx="762000" cy="256540"/>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6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89535</xdr:rowOff>
    </xdr:from>
    <xdr:to>
      <xdr:col>85</xdr:col>
      <xdr:colOff>95250</xdr:colOff>
      <xdr:row>19</xdr:row>
      <xdr:rowOff>89535</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118745</xdr:rowOff>
    </xdr:from>
    <xdr:ext cx="762000" cy="259080"/>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88265</xdr:rowOff>
    </xdr:from>
    <xdr:to>
      <xdr:col>85</xdr:col>
      <xdr:colOff>95250</xdr:colOff>
      <xdr:row>17</xdr:row>
      <xdr:rowOff>88265</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117475</xdr:rowOff>
    </xdr:from>
    <xdr:ext cx="762000" cy="259080"/>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86360</xdr:rowOff>
    </xdr:from>
    <xdr:to>
      <xdr:col>85</xdr:col>
      <xdr:colOff>95250</xdr:colOff>
      <xdr:row>15</xdr:row>
      <xdr:rowOff>86360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115570</xdr:rowOff>
    </xdr:from>
    <xdr:ext cx="762000" cy="259080"/>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84455</xdr:rowOff>
    </xdr:from>
    <xdr:to>
      <xdr:col>85</xdr:col>
      <xdr:colOff>95250</xdr:colOff>
      <xdr:row>13</xdr:row>
      <xdr:rowOff>84455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113665</xdr:rowOff>
    </xdr:from>
    <xdr:ext cx="762000" cy="2584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84455</xdr:rowOff>
    </xdr:from>
    <xdr:to>
      <xdr:col>81</xdr:col>
      <xdr:colOff>44450</xdr:colOff>
      <xdr:row>22</xdr:row>
      <xdr:rowOff>120650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305"/>
          <a:ext cx="0" cy="15792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92075</xdr:rowOff>
    </xdr:from>
    <xdr:ext cx="762000" cy="259080"/>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63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137.4</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120650</xdr:rowOff>
    </xdr:from>
    <xdr:to>
      <xdr:col>81</xdr:col>
      <xdr:colOff>133350</xdr:colOff>
      <xdr:row>22</xdr:row>
      <xdr:rowOff>120650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92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120650</xdr:rowOff>
    </xdr:from>
    <xdr:ext cx="762000" cy="256540"/>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066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84455</xdr:rowOff>
    </xdr:from>
    <xdr:to>
      <xdr:col>81</xdr:col>
      <xdr:colOff>133350</xdr:colOff>
      <xdr:row>13</xdr:row>
      <xdr:rowOff>84455</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135890</xdr:rowOff>
    </xdr:from>
    <xdr:to>
      <xdr:col>81</xdr:col>
      <xdr:colOff>44450</xdr:colOff>
      <xdr:row>15</xdr:row>
      <xdr:rowOff>41275</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536190"/>
          <a:ext cx="8382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63500</xdr:rowOff>
    </xdr:from>
    <xdr:ext cx="762000" cy="256540"/>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12090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33655</xdr:rowOff>
    </xdr:from>
    <xdr:to>
      <xdr:col>81</xdr:col>
      <xdr:colOff>95250</xdr:colOff>
      <xdr:row>13</xdr:row>
      <xdr:rowOff>135255</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41275</xdr:rowOff>
    </xdr:from>
    <xdr:to>
      <xdr:col>77</xdr:col>
      <xdr:colOff>44450</xdr:colOff>
      <xdr:row>16</xdr:row>
      <xdr:rowOff>109855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613025"/>
          <a:ext cx="889000" cy="240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113030</xdr:rowOff>
    </xdr:from>
    <xdr:to>
      <xdr:col>77</xdr:col>
      <xdr:colOff>95250</xdr:colOff>
      <xdr:row>14</xdr:row>
      <xdr:rowOff>43180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34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53340</xdr:rowOff>
    </xdr:from>
    <xdr:ext cx="736600" cy="256540"/>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11074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16</xdr:row>
      <xdr:rowOff>109855</xdr:rowOff>
    </xdr:from>
    <xdr:to>
      <xdr:col>72</xdr:col>
      <xdr:colOff>203200</xdr:colOff>
      <xdr:row>17</xdr:row>
      <xdr:rowOff>12065</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853055"/>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19685</xdr:rowOff>
    </xdr:from>
    <xdr:to>
      <xdr:col>73</xdr:col>
      <xdr:colOff>44450</xdr:colOff>
      <xdr:row>14</xdr:row>
      <xdr:rowOff>121285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41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132080</xdr:rowOff>
    </xdr:from>
    <xdr:ext cx="762000" cy="256540"/>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189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17</xdr:row>
      <xdr:rowOff>12065</xdr:rowOff>
    </xdr:from>
    <xdr:to>
      <xdr:col>68</xdr:col>
      <xdr:colOff>152400</xdr:colOff>
      <xdr:row>17</xdr:row>
      <xdr:rowOff>120650</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2926715"/>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107950</xdr:rowOff>
    </xdr:from>
    <xdr:to>
      <xdr:col>68</xdr:col>
      <xdr:colOff>203200</xdr:colOff>
      <xdr:row>15</xdr:row>
      <xdr:rowOff>38100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0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48260</xdr:rowOff>
    </xdr:from>
    <xdr:ext cx="762000" cy="259080"/>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277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14</xdr:row>
      <xdr:rowOff>97790</xdr:rowOff>
    </xdr:from>
    <xdr:to>
      <xdr:col>64</xdr:col>
      <xdr:colOff>152400</xdr:colOff>
      <xdr:row>15</xdr:row>
      <xdr:rowOff>27940</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49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38100</xdr:rowOff>
    </xdr:from>
    <xdr:ext cx="762000" cy="259080"/>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266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14</xdr:row>
      <xdr:rowOff>85090</xdr:rowOff>
    </xdr:from>
    <xdr:to>
      <xdr:col>81</xdr:col>
      <xdr:colOff>95250</xdr:colOff>
      <xdr:row>15</xdr:row>
      <xdr:rowOff>15240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48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57150</xdr:rowOff>
    </xdr:from>
    <xdr:ext cx="762000" cy="259080"/>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457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14</xdr:row>
      <xdr:rowOff>161925</xdr:rowOff>
    </xdr:from>
    <xdr:to>
      <xdr:col>77</xdr:col>
      <xdr:colOff>95250</xdr:colOff>
      <xdr:row>15</xdr:row>
      <xdr:rowOff>92075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56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76835</xdr:rowOff>
    </xdr:from>
    <xdr:ext cx="736600" cy="256540"/>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64858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16</xdr:row>
      <xdr:rowOff>59055</xdr:rowOff>
    </xdr:from>
    <xdr:to>
      <xdr:col>73</xdr:col>
      <xdr:colOff>44450</xdr:colOff>
      <xdr:row>16</xdr:row>
      <xdr:rowOff>160655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80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145415</xdr:rowOff>
    </xdr:from>
    <xdr:ext cx="762000" cy="256540"/>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8886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16</xdr:row>
      <xdr:rowOff>132715</xdr:rowOff>
    </xdr:from>
    <xdr:to>
      <xdr:col>68</xdr:col>
      <xdr:colOff>203200</xdr:colOff>
      <xdr:row>17</xdr:row>
      <xdr:rowOff>63500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8759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47625</xdr:rowOff>
    </xdr:from>
    <xdr:ext cx="762000" cy="259080"/>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962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17</xdr:row>
      <xdr:rowOff>69215</xdr:rowOff>
    </xdr:from>
    <xdr:to>
      <xdr:col>64</xdr:col>
      <xdr:colOff>152400</xdr:colOff>
      <xdr:row>17</xdr:row>
      <xdr:rowOff>170815</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98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155575</xdr:rowOff>
    </xdr:from>
    <xdr:ext cx="762000" cy="256540"/>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07022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62.8</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山口県田布施町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14,550
14,488
50.42
7,552,976
7,337,680
173,359
4,167,561
5,136,186</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10.4
19.4</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1905" cy="25463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19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2025" cy="25463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20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7060"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27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0340"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03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ＭＳ Ｐゴシック"/>
              <a:ea typeface="ＭＳ Ｐゴシック"/>
              <a:cs typeface="+mn-cs"/>
            </a:rPr>
            <a:t>　会計年度任用職員人件費の増などにより、前</a:t>
          </a:r>
          <a:r>
            <a:rPr lang="ja-JP" altLang="ja-JP" sz="1200" b="0" i="0" baseline="0">
              <a:solidFill>
                <a:schemeClr val="dk1"/>
              </a:solidFill>
              <a:effectLst/>
              <a:latin typeface="ＭＳ Ｐゴシック"/>
              <a:ea typeface="ＭＳ Ｐゴシック"/>
              <a:cs typeface="+mn-cs"/>
            </a:rPr>
            <a:t>年度と比較して比率が上昇した。</a:t>
          </a:r>
          <a:endParaRPr lang="ja-JP" altLang="en-US" sz="1200" b="0" i="0" baseline="0">
            <a:solidFill>
              <a:schemeClr val="dk1"/>
            </a:solidFill>
            <a:effectLst/>
            <a:latin typeface="ＭＳ Ｐゴシック"/>
            <a:ea typeface="ＭＳ Ｐゴシック"/>
            <a:cs typeface="+mn-cs"/>
          </a:endParaRPr>
        </a:p>
        <a:p>
          <a:r>
            <a:rPr lang="ja-JP" altLang="en-US" sz="1200" b="0" i="0" baseline="0">
              <a:solidFill>
                <a:schemeClr val="dk1"/>
              </a:solidFill>
              <a:effectLst/>
              <a:latin typeface="ＭＳ Ｐゴシック"/>
              <a:ea typeface="ＭＳ Ｐゴシック"/>
              <a:cs typeface="+mn-cs"/>
            </a:rPr>
            <a:t>　類似団体平均を</a:t>
          </a:r>
          <a:r>
            <a:rPr lang="ja-JP" altLang="ja-JP" sz="1200" b="0" i="0" baseline="0">
              <a:solidFill>
                <a:schemeClr val="dk1"/>
              </a:solidFill>
              <a:effectLst/>
              <a:latin typeface="ＭＳ Ｐゴシック"/>
              <a:ea typeface="ＭＳ Ｐゴシック"/>
              <a:cs typeface="+mn-cs"/>
            </a:rPr>
            <a:t>上回っているため、</a:t>
          </a:r>
          <a:r>
            <a:rPr lang="ja-JP" altLang="en-US" sz="1200" b="0" i="0" baseline="0">
              <a:solidFill>
                <a:schemeClr val="dk1"/>
              </a:solidFill>
              <a:effectLst/>
              <a:latin typeface="ＭＳ Ｐゴシック"/>
              <a:ea typeface="ＭＳ Ｐゴシック"/>
              <a:cs typeface="+mn-cs"/>
            </a:rPr>
            <a:t>事務事業の再編整備やアウトソーシングの活用を検討するなど、経費の適正化に努める。</a:t>
          </a:r>
          <a:endParaRPr kumimoji="1" lang="ja-JP" altLang="en-US" sz="1300">
            <a:latin typeface="ＭＳ Ｐゴシック"/>
            <a:ea typeface="ＭＳ Ｐゴシック"/>
          </a:endParaRPr>
        </a:p>
      </xdr:txBody>
    </xdr:sp>
    <xdr:clientData/>
  </xdr:twoCellAnchor>
  <xdr:oneCellAnchor>
    <xdr:from>
      <xdr:col>3</xdr:col>
      <xdr:colOff>123825</xdr:colOff>
      <xdr:row>29</xdr:row>
      <xdr:rowOff>107950</xdr:rowOff>
    </xdr:from>
    <xdr:ext cx="294005"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3555" cy="25463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3555"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3555" cy="25908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3555" cy="25463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3555"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3555" cy="25908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3555" cy="25463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69850</xdr:rowOff>
    </xdr:from>
    <xdr:to>
      <xdr:col>24</xdr:col>
      <xdr:colOff>25400</xdr:colOff>
      <xdr:row>40</xdr:row>
      <xdr:rowOff>123190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99150"/>
          <a:ext cx="0" cy="1082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95250</xdr:rowOff>
    </xdr:from>
    <xdr:ext cx="762000" cy="259080"/>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3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44.9</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123190</xdr:rowOff>
    </xdr:from>
    <xdr:to>
      <xdr:col>24</xdr:col>
      <xdr:colOff>114300</xdr:colOff>
      <xdr:row>40</xdr:row>
      <xdr:rowOff>123190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1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156210</xdr:rowOff>
    </xdr:from>
    <xdr:ext cx="762000" cy="25463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426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16.5</a:t>
          </a:r>
          <a:endParaRPr kumimoji="1" lang="ja-JP" altLang="en-US" sz="1000" b="1">
            <a:latin typeface="ＭＳ Ｐゴシック"/>
            <a:ea typeface="ＭＳ Ｐゴシック"/>
          </a:endParaRPr>
        </a:p>
      </xdr:txBody>
    </xdr:sp>
    <xdr:clientData/>
  </xdr:oneCellAnchor>
  <xdr:twoCellAnchor>
    <xdr:from>
      <xdr:col>23</xdr:col>
      <xdr:colOff>136525</xdr:colOff>
      <xdr:row>34</xdr:row>
      <xdr:rowOff>69850</xdr:rowOff>
    </xdr:from>
    <xdr:to>
      <xdr:col>24</xdr:col>
      <xdr:colOff>114300</xdr:colOff>
      <xdr:row>34</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99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20320</xdr:rowOff>
    </xdr:from>
    <xdr:to>
      <xdr:col>24</xdr:col>
      <xdr:colOff>25400</xdr:colOff>
      <xdr:row>36</xdr:row>
      <xdr:rowOff>104140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92520"/>
          <a:ext cx="8382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161290</xdr:rowOff>
    </xdr:from>
    <xdr:ext cx="762000" cy="259080"/>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905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35</xdr:row>
      <xdr:rowOff>144780</xdr:rowOff>
    </xdr:from>
    <xdr:to>
      <xdr:col>24</xdr:col>
      <xdr:colOff>76200</xdr:colOff>
      <xdr:row>36</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20320</xdr:rowOff>
    </xdr:from>
    <xdr:to>
      <xdr:col>19</xdr:col>
      <xdr:colOff>187325</xdr:colOff>
      <xdr:row>36</xdr:row>
      <xdr:rowOff>96520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9252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129540</xdr:rowOff>
    </xdr:from>
    <xdr:to>
      <xdr:col>20</xdr:col>
      <xdr:colOff>38100</xdr:colOff>
      <xdr:row>36</xdr:row>
      <xdr:rowOff>59690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3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69850</xdr:rowOff>
    </xdr:from>
    <xdr:ext cx="732155" cy="259080"/>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89915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35</xdr:row>
      <xdr:rowOff>153670</xdr:rowOff>
    </xdr:from>
    <xdr:to>
      <xdr:col>15</xdr:col>
      <xdr:colOff>98425</xdr:colOff>
      <xdr:row>36</xdr:row>
      <xdr:rowOff>96520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5442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34290</xdr:rowOff>
    </xdr:from>
    <xdr:to>
      <xdr:col>15</xdr:col>
      <xdr:colOff>149225</xdr:colOff>
      <xdr:row>36</xdr:row>
      <xdr:rowOff>135890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146050</xdr:rowOff>
    </xdr:from>
    <xdr:ext cx="762000" cy="25463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753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35</xdr:row>
      <xdr:rowOff>134620</xdr:rowOff>
    </xdr:from>
    <xdr:to>
      <xdr:col>11</xdr:col>
      <xdr:colOff>9525</xdr:colOff>
      <xdr:row>35</xdr:row>
      <xdr:rowOff>153670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3537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129540</xdr:rowOff>
    </xdr:from>
    <xdr:to>
      <xdr:col>11</xdr:col>
      <xdr:colOff>60325</xdr:colOff>
      <xdr:row>36</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3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44450</xdr:rowOff>
    </xdr:from>
    <xdr:ext cx="757555" cy="25908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1665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48260</xdr:rowOff>
    </xdr:from>
    <xdr:ext cx="757555"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20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7555"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25400</xdr:rowOff>
    </xdr:from>
    <xdr:ext cx="762000" cy="259080"/>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97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35</xdr:row>
      <xdr:rowOff>140970</xdr:rowOff>
    </xdr:from>
    <xdr:to>
      <xdr:col>20</xdr:col>
      <xdr:colOff>38100</xdr:colOff>
      <xdr:row>36</xdr:row>
      <xdr:rowOff>71120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55880</xdr:rowOff>
    </xdr:from>
    <xdr:ext cx="732155" cy="25908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22808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36</xdr:row>
      <xdr:rowOff>45720</xdr:rowOff>
    </xdr:from>
    <xdr:to>
      <xdr:col>15</xdr:col>
      <xdr:colOff>149225</xdr:colOff>
      <xdr:row>36</xdr:row>
      <xdr:rowOff>147320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132080</xdr:rowOff>
    </xdr:from>
    <xdr:ext cx="762000" cy="25463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042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35</xdr:row>
      <xdr:rowOff>102870</xdr:rowOff>
    </xdr:from>
    <xdr:to>
      <xdr:col>11</xdr:col>
      <xdr:colOff>60325</xdr:colOff>
      <xdr:row>36</xdr:row>
      <xdr:rowOff>33020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43180</xdr:rowOff>
    </xdr:from>
    <xdr:ext cx="757555" cy="25463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7248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35</xdr:row>
      <xdr:rowOff>83820</xdr:rowOff>
    </xdr:from>
    <xdr:to>
      <xdr:col>6</xdr:col>
      <xdr:colOff>171450</xdr:colOff>
      <xdr:row>36</xdr:row>
      <xdr:rowOff>13970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8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24130</xdr:rowOff>
    </xdr:from>
    <xdr:ext cx="757555" cy="259080"/>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5343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ＭＳ Ｐゴシック"/>
              <a:ea typeface="ＭＳ Ｐゴシック"/>
              <a:cs typeface="+mn-cs"/>
            </a:rPr>
            <a:t>　</a:t>
          </a:r>
          <a:r>
            <a:rPr lang="ja-JP" altLang="ja-JP" sz="1200" b="0" i="0" baseline="0">
              <a:solidFill>
                <a:schemeClr val="dk1"/>
              </a:solidFill>
              <a:effectLst/>
              <a:latin typeface="ＭＳ Ｐゴシック"/>
              <a:ea typeface="ＭＳ Ｐゴシック"/>
              <a:cs typeface="+mn-cs"/>
            </a:rPr>
            <a:t>ゴミ処理業務や消防業務を一部事務組合で行っていることなどから、類似団体平均を下回っている。</a:t>
          </a:r>
        </a:p>
        <a:p>
          <a:r>
            <a:rPr lang="ja-JP" altLang="en-US" sz="1200" b="0" i="0" baseline="0">
              <a:solidFill>
                <a:schemeClr val="dk1"/>
              </a:solidFill>
              <a:effectLst/>
              <a:latin typeface="ＭＳ Ｐゴシック"/>
              <a:ea typeface="ＭＳ Ｐゴシック"/>
              <a:cs typeface="+mn-cs"/>
            </a:rPr>
            <a:t>　令和4年度は、前年度途中に開始した給食調理配送業務委託の通年化により、前年度と比較して比率が上昇した。</a:t>
          </a:r>
          <a:endParaRPr lang="ja-JP" altLang="ja-JP" sz="1200" b="0" i="0" baseline="0">
            <a:solidFill>
              <a:schemeClr val="dk1"/>
            </a:solidFill>
            <a:effectLst/>
            <a:latin typeface="ＭＳ Ｐゴシック"/>
            <a:ea typeface="ＭＳ Ｐゴシック"/>
            <a:cs typeface="+mn-cs"/>
          </a:endParaRPr>
        </a:p>
        <a:p>
          <a:r>
            <a:rPr lang="ja-JP" altLang="ja-JP" sz="1200" b="0" i="0" baseline="0">
              <a:solidFill>
                <a:schemeClr val="dk1"/>
              </a:solidFill>
              <a:effectLst/>
              <a:latin typeface="ＭＳ Ｐゴシック"/>
              <a:ea typeface="ＭＳ Ｐゴシック"/>
              <a:cs typeface="+mn-cs"/>
            </a:rPr>
            <a:t>　今後も、事業の見直し等により経常経費の削減に努める。</a:t>
          </a:r>
          <a:endParaRPr kumimoji="1" lang="ja-JP" altLang="en-US" sz="1300">
            <a:latin typeface="ＭＳ Ｐゴシック"/>
            <a:ea typeface="ＭＳ Ｐゴシック"/>
          </a:endParaRPr>
        </a:p>
      </xdr:txBody>
    </xdr:sp>
    <xdr:clientData/>
  </xdr:twoCellAnchor>
  <xdr:oneCellAnchor>
    <xdr:from>
      <xdr:col>62</xdr:col>
      <xdr:colOff>6350</xdr:colOff>
      <xdr:row>9</xdr:row>
      <xdr:rowOff>107950</xdr:rowOff>
    </xdr:from>
    <xdr:ext cx="294005" cy="22542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3555" cy="25463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99060</xdr:rowOff>
    </xdr:from>
    <xdr:ext cx="503555" cy="25463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1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156210</xdr:rowOff>
    </xdr:from>
    <xdr:ext cx="503555" cy="25463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41910</xdr:rowOff>
    </xdr:from>
    <xdr:ext cx="503555" cy="25463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1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3555" cy="25463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156210</xdr:rowOff>
    </xdr:from>
    <xdr:ext cx="503555" cy="25463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1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41910</xdr:rowOff>
    </xdr:from>
    <xdr:ext cx="503555" cy="25463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99060</xdr:rowOff>
    </xdr:from>
    <xdr:ext cx="503555" cy="25463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1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3555" cy="25463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6060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41910</xdr:rowOff>
    </xdr:from>
    <xdr:ext cx="762000" cy="25463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423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22.2</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70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118110</xdr:rowOff>
    </xdr:from>
    <xdr:ext cx="762000" cy="259080"/>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60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3175</xdr:rowOff>
    </xdr:from>
    <xdr:to>
      <xdr:col>82</xdr:col>
      <xdr:colOff>107950</xdr:colOff>
      <xdr:row>15</xdr:row>
      <xdr:rowOff>136525</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574925"/>
          <a:ext cx="8382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95885</xdr:rowOff>
    </xdr:from>
    <xdr:ext cx="762000" cy="259080"/>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8390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123825</xdr:rowOff>
    </xdr:from>
    <xdr:to>
      <xdr:col>82</xdr:col>
      <xdr:colOff>158750</xdr:colOff>
      <xdr:row>17</xdr:row>
      <xdr:rowOff>53975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6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3175</xdr:rowOff>
    </xdr:from>
    <xdr:to>
      <xdr:col>78</xdr:col>
      <xdr:colOff>69850</xdr:colOff>
      <xdr:row>15</xdr:row>
      <xdr:rowOff>3175</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5749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161925</xdr:rowOff>
    </xdr:from>
    <xdr:to>
      <xdr:col>78</xdr:col>
      <xdr:colOff>120650</xdr:colOff>
      <xdr:row>16</xdr:row>
      <xdr:rowOff>92075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76835</xdr:rowOff>
    </xdr:from>
    <xdr:ext cx="736600" cy="25463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82003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15</xdr:row>
      <xdr:rowOff>3175</xdr:rowOff>
    </xdr:from>
    <xdr:to>
      <xdr:col>73</xdr:col>
      <xdr:colOff>180975</xdr:colOff>
      <xdr:row>16</xdr:row>
      <xdr:rowOff>41275</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574925"/>
          <a:ext cx="889000" cy="209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29210</xdr:rowOff>
    </xdr:from>
    <xdr:to>
      <xdr:col>74</xdr:col>
      <xdr:colOff>31750</xdr:colOff>
      <xdr:row>16</xdr:row>
      <xdr:rowOff>130175</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72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114935</xdr:rowOff>
    </xdr:from>
    <xdr:ext cx="762000" cy="259080"/>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858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15</xdr:row>
      <xdr:rowOff>88900</xdr:rowOff>
    </xdr:from>
    <xdr:to>
      <xdr:col>69</xdr:col>
      <xdr:colOff>92075</xdr:colOff>
      <xdr:row>16</xdr:row>
      <xdr:rowOff>41275</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660650"/>
          <a:ext cx="8890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38100</xdr:rowOff>
    </xdr:from>
    <xdr:to>
      <xdr:col>69</xdr:col>
      <xdr:colOff>142875</xdr:colOff>
      <xdr:row>17</xdr:row>
      <xdr:rowOff>139700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95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124460</xdr:rowOff>
    </xdr:from>
    <xdr:ext cx="757555" cy="25908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303911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105410</xdr:rowOff>
    </xdr:from>
    <xdr:ext cx="762000" cy="25908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3020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7555" cy="259080"/>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7555" cy="259080"/>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7555" cy="259080"/>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15</xdr:row>
      <xdr:rowOff>86360</xdr:rowOff>
    </xdr:from>
    <xdr:to>
      <xdr:col>82</xdr:col>
      <xdr:colOff>158750</xdr:colOff>
      <xdr:row>16</xdr:row>
      <xdr:rowOff>15875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6581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102235</xdr:rowOff>
    </xdr:from>
    <xdr:ext cx="762000" cy="2584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5025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14</xdr:row>
      <xdr:rowOff>123825</xdr:rowOff>
    </xdr:from>
    <xdr:to>
      <xdr:col>78</xdr:col>
      <xdr:colOff>120650</xdr:colOff>
      <xdr:row>15</xdr:row>
      <xdr:rowOff>53975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52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64135</xdr:rowOff>
    </xdr:from>
    <xdr:ext cx="736600" cy="25463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29298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14</xdr:row>
      <xdr:rowOff>123825</xdr:rowOff>
    </xdr:from>
    <xdr:to>
      <xdr:col>74</xdr:col>
      <xdr:colOff>31750</xdr:colOff>
      <xdr:row>15</xdr:row>
      <xdr:rowOff>53975</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52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64135</xdr:rowOff>
    </xdr:from>
    <xdr:ext cx="762000" cy="25463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29298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15</xdr:row>
      <xdr:rowOff>161925</xdr:rowOff>
    </xdr:from>
    <xdr:to>
      <xdr:col>69</xdr:col>
      <xdr:colOff>142875</xdr:colOff>
      <xdr:row>16</xdr:row>
      <xdr:rowOff>92075</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73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102235</xdr:rowOff>
    </xdr:from>
    <xdr:ext cx="757555" cy="2584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502535"/>
          <a:ext cx="757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15</xdr:row>
      <xdr:rowOff>38100</xdr:rowOff>
    </xdr:from>
    <xdr:to>
      <xdr:col>65</xdr:col>
      <xdr:colOff>53975</xdr:colOff>
      <xdr:row>15</xdr:row>
      <xdr:rowOff>139700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60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149860</xdr:rowOff>
    </xdr:from>
    <xdr:ext cx="762000" cy="259080"/>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378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ＭＳ Ｐゴシック"/>
              <a:ea typeface="ＭＳ Ｐゴシック"/>
              <a:cs typeface="+mn-cs"/>
            </a:rPr>
            <a:t>　障害者自立支援に係る介護・訓練等給付費の増などにより、前年度と比較して比率が上昇した。</a:t>
          </a:r>
          <a:endParaRPr lang="en-US" altLang="ja-JP" sz="1200" b="0" i="0" baseline="0">
            <a:solidFill>
              <a:schemeClr val="dk1"/>
            </a:solidFill>
            <a:effectLst/>
            <a:latin typeface="ＭＳ Ｐゴシック"/>
            <a:ea typeface="ＭＳ Ｐゴシック"/>
            <a:cs typeface="+mn-cs"/>
          </a:endParaRPr>
        </a:p>
        <a:p>
          <a:r>
            <a:rPr lang="ja-JP" altLang="en-US" sz="1200" b="0" i="0" baseline="0">
              <a:solidFill>
                <a:schemeClr val="dk1"/>
              </a:solidFill>
              <a:effectLst/>
              <a:latin typeface="ＭＳ Ｐゴシック"/>
              <a:ea typeface="ＭＳ Ｐゴシック"/>
              <a:cs typeface="+mn-cs"/>
            </a:rPr>
            <a:t>　類似団体平均を</a:t>
          </a:r>
          <a:r>
            <a:rPr lang="ja-JP" altLang="ja-JP" sz="1200" b="0" i="0" baseline="0">
              <a:solidFill>
                <a:schemeClr val="dk1"/>
              </a:solidFill>
              <a:effectLst/>
              <a:latin typeface="ＭＳ Ｐゴシック"/>
              <a:ea typeface="ＭＳ Ｐゴシック"/>
              <a:cs typeface="+mn-cs"/>
            </a:rPr>
            <a:t>上回っているため、単独の扶助費について支給基準の見直し等を検討するとともに、健康づくり対策を進め、経費の適正化に努める。</a:t>
          </a:r>
          <a:endParaRPr kumimoji="1" lang="ja-JP" altLang="en-US" sz="1300">
            <a:latin typeface="ＭＳ Ｐゴシック"/>
            <a:ea typeface="ＭＳ Ｐゴシック"/>
          </a:endParaRPr>
        </a:p>
      </xdr:txBody>
    </xdr:sp>
    <xdr:clientData/>
  </xdr:twoCellAnchor>
  <xdr:oneCellAnchor>
    <xdr:from>
      <xdr:col>3</xdr:col>
      <xdr:colOff>123825</xdr:colOff>
      <xdr:row>49</xdr:row>
      <xdr:rowOff>107950</xdr:rowOff>
    </xdr:from>
    <xdr:ext cx="294005" cy="22542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3555" cy="25463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503555" cy="25908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87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503555" cy="25463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48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503555" cy="2584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455"/>
          <a:ext cx="503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503555" cy="259080"/>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7065"/>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503555" cy="25463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675"/>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503555" cy="259080"/>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65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a:extLst>
            <a:ext uri="{FF2B5EF4-FFF2-40B4-BE49-F238E27FC236}">
              <a16:creationId xmlns:a16="http://schemas.microsoft.com/office/drawing/2014/main" id="{00000000-0008-0000-0400-0000BB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113665</xdr:rowOff>
    </xdr:from>
    <xdr:to>
      <xdr:col>24</xdr:col>
      <xdr:colOff>25400</xdr:colOff>
      <xdr:row>61</xdr:row>
      <xdr:rowOff>15240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4826000" y="9200515"/>
          <a:ext cx="0" cy="1273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158750</xdr:rowOff>
    </xdr:from>
    <xdr:ext cx="762000" cy="259080"/>
    <xdr:sp macro="" textlink="">
      <xdr:nvSpPr>
        <xdr:cNvPr id="189" name="扶助費最小値テキスト">
          <a:extLst>
            <a:ext uri="{FF2B5EF4-FFF2-40B4-BE49-F238E27FC236}">
              <a16:creationId xmlns:a16="http://schemas.microsoft.com/office/drawing/2014/main" id="{00000000-0008-0000-0400-0000BD000000}"/>
            </a:ext>
          </a:extLst>
        </xdr:cNvPr>
        <xdr:cNvSpPr txBox="1"/>
      </xdr:nvSpPr>
      <xdr:spPr>
        <a:xfrm>
          <a:off x="4914900" y="10445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13.3</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15240</xdr:rowOff>
    </xdr:from>
    <xdr:to>
      <xdr:col>24</xdr:col>
      <xdr:colOff>114300</xdr:colOff>
      <xdr:row>61</xdr:row>
      <xdr:rowOff>15240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4737100" y="10473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29210</xdr:rowOff>
    </xdr:from>
    <xdr:ext cx="762000" cy="254635"/>
    <xdr:sp macro="" textlink="">
      <xdr:nvSpPr>
        <xdr:cNvPr id="191" name="扶助費最大値テキスト">
          <a:extLst>
            <a:ext uri="{FF2B5EF4-FFF2-40B4-BE49-F238E27FC236}">
              <a16:creationId xmlns:a16="http://schemas.microsoft.com/office/drawing/2014/main" id="{00000000-0008-0000-0400-0000BF000000}"/>
            </a:ext>
          </a:extLst>
        </xdr:cNvPr>
        <xdr:cNvSpPr txBox="1"/>
      </xdr:nvSpPr>
      <xdr:spPr>
        <a:xfrm>
          <a:off x="4914900" y="89446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113665</xdr:rowOff>
    </xdr:from>
    <xdr:to>
      <xdr:col>24</xdr:col>
      <xdr:colOff>114300</xdr:colOff>
      <xdr:row>53</xdr:row>
      <xdr:rowOff>113665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4737100" y="9200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143510</xdr:rowOff>
    </xdr:from>
    <xdr:to>
      <xdr:col>24</xdr:col>
      <xdr:colOff>25400</xdr:colOff>
      <xdr:row>57</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987800" y="9744710"/>
          <a:ext cx="8382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33020</xdr:rowOff>
    </xdr:from>
    <xdr:ext cx="762000" cy="259080"/>
    <xdr:sp macro="" textlink="">
      <xdr:nvSpPr>
        <xdr:cNvPr id="194" name="扶助費平均値テキスト">
          <a:extLst>
            <a:ext uri="{FF2B5EF4-FFF2-40B4-BE49-F238E27FC236}">
              <a16:creationId xmlns:a16="http://schemas.microsoft.com/office/drawing/2014/main" id="{00000000-0008-0000-0400-0000C2000000}"/>
            </a:ext>
          </a:extLst>
        </xdr:cNvPr>
        <xdr:cNvSpPr txBox="1"/>
      </xdr:nvSpPr>
      <xdr:spPr>
        <a:xfrm>
          <a:off x="4914900" y="94627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16510</xdr:rowOff>
    </xdr:from>
    <xdr:to>
      <xdr:col>24</xdr:col>
      <xdr:colOff>76200</xdr:colOff>
      <xdr:row>56</xdr:row>
      <xdr:rowOff>118110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4775200" y="961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143510</xdr:rowOff>
    </xdr:from>
    <xdr:to>
      <xdr:col>19</xdr:col>
      <xdr:colOff>187325</xdr:colOff>
      <xdr:row>57</xdr:row>
      <xdr:rowOff>37465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3098800" y="974471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6350</xdr:rowOff>
    </xdr:from>
    <xdr:to>
      <xdr:col>20</xdr:col>
      <xdr:colOff>38100</xdr:colOff>
      <xdr:row>56</xdr:row>
      <xdr:rowOff>107315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937000" y="9607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117475</xdr:rowOff>
    </xdr:from>
    <xdr:ext cx="732155" cy="259080"/>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606800" y="9375775"/>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56</xdr:row>
      <xdr:rowOff>165100</xdr:rowOff>
    </xdr:from>
    <xdr:to>
      <xdr:col>15</xdr:col>
      <xdr:colOff>98425</xdr:colOff>
      <xdr:row>57</xdr:row>
      <xdr:rowOff>37465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2209800" y="976630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149860</xdr:rowOff>
    </xdr:from>
    <xdr:ext cx="762000"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717800" y="9408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56</xdr:row>
      <xdr:rowOff>143510</xdr:rowOff>
    </xdr:from>
    <xdr:to>
      <xdr:col>11</xdr:col>
      <xdr:colOff>9525</xdr:colOff>
      <xdr:row>56</xdr:row>
      <xdr:rowOff>165100</xdr:rowOff>
    </xdr:to>
    <xdr:cxnSp macro="">
      <xdr:nvCxnSpPr>
        <xdr:cNvPr id="202" name="直線コネクタ 201">
          <a:extLst>
            <a:ext uri="{FF2B5EF4-FFF2-40B4-BE49-F238E27FC236}">
              <a16:creationId xmlns:a16="http://schemas.microsoft.com/office/drawing/2014/main" id="{00000000-0008-0000-0400-0000CA000000}"/>
            </a:ext>
          </a:extLst>
        </xdr:cNvPr>
        <xdr:cNvCxnSpPr/>
      </xdr:nvCxnSpPr>
      <xdr:spPr>
        <a:xfrm>
          <a:off x="1320800" y="974471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125095</xdr:rowOff>
    </xdr:from>
    <xdr:to>
      <xdr:col>11</xdr:col>
      <xdr:colOff>60325</xdr:colOff>
      <xdr:row>57</xdr:row>
      <xdr:rowOff>55245</xdr:rowOff>
    </xdr:to>
    <xdr:sp macro="" textlink="">
      <xdr:nvSpPr>
        <xdr:cNvPr id="203" name="フローチャート: 判断 202">
          <a:extLst>
            <a:ext uri="{FF2B5EF4-FFF2-40B4-BE49-F238E27FC236}">
              <a16:creationId xmlns:a16="http://schemas.microsoft.com/office/drawing/2014/main" id="{00000000-0008-0000-0400-0000CB000000}"/>
            </a:ext>
          </a:extLst>
        </xdr:cNvPr>
        <xdr:cNvSpPr/>
      </xdr:nvSpPr>
      <xdr:spPr>
        <a:xfrm>
          <a:off x="21590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40640</xdr:rowOff>
    </xdr:from>
    <xdr:ext cx="757555" cy="25463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828800" y="981329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125095</xdr:rowOff>
    </xdr:from>
    <xdr:to>
      <xdr:col>6</xdr:col>
      <xdr:colOff>171450</xdr:colOff>
      <xdr:row>57</xdr:row>
      <xdr:rowOff>55245</xdr:rowOff>
    </xdr:to>
    <xdr:sp macro="" textlink="">
      <xdr:nvSpPr>
        <xdr:cNvPr id="205" name="フローチャート: 判断 204">
          <a:extLst>
            <a:ext uri="{FF2B5EF4-FFF2-40B4-BE49-F238E27FC236}">
              <a16:creationId xmlns:a16="http://schemas.microsoft.com/office/drawing/2014/main" id="{00000000-0008-0000-0400-0000CD000000}"/>
            </a:ext>
          </a:extLst>
        </xdr:cNvPr>
        <xdr:cNvSpPr/>
      </xdr:nvSpPr>
      <xdr:spPr>
        <a:xfrm>
          <a:off x="12700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40640</xdr:rowOff>
    </xdr:from>
    <xdr:ext cx="757555" cy="25463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939800" y="981329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7555" cy="259080"/>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882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162560</xdr:rowOff>
    </xdr:from>
    <xdr:ext cx="762000" cy="259080"/>
    <xdr:sp macro="" textlink="">
      <xdr:nvSpPr>
        <xdr:cNvPr id="213" name="扶助費該当値テキスト">
          <a:extLst>
            <a:ext uri="{FF2B5EF4-FFF2-40B4-BE49-F238E27FC236}">
              <a16:creationId xmlns:a16="http://schemas.microsoft.com/office/drawing/2014/main" id="{00000000-0008-0000-0400-0000D5000000}"/>
            </a:ext>
          </a:extLst>
        </xdr:cNvPr>
        <xdr:cNvSpPr txBox="1"/>
      </xdr:nvSpPr>
      <xdr:spPr>
        <a:xfrm>
          <a:off x="4914900" y="9763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56</xdr:row>
      <xdr:rowOff>92710</xdr:rowOff>
    </xdr:from>
    <xdr:to>
      <xdr:col>20</xdr:col>
      <xdr:colOff>38100</xdr:colOff>
      <xdr:row>57</xdr:row>
      <xdr:rowOff>22860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3937000" y="969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7620</xdr:rowOff>
    </xdr:from>
    <xdr:ext cx="732155" cy="25463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3606800" y="9780270"/>
          <a:ext cx="7321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56</xdr:row>
      <xdr:rowOff>158115</xdr:rowOff>
    </xdr:from>
    <xdr:to>
      <xdr:col>15</xdr:col>
      <xdr:colOff>149225</xdr:colOff>
      <xdr:row>57</xdr:row>
      <xdr:rowOff>88265</xdr:rowOff>
    </xdr:to>
    <xdr:sp macro="" textlink="">
      <xdr:nvSpPr>
        <xdr:cNvPr id="216" name="楕円 215">
          <a:extLst>
            <a:ext uri="{FF2B5EF4-FFF2-40B4-BE49-F238E27FC236}">
              <a16:creationId xmlns:a16="http://schemas.microsoft.com/office/drawing/2014/main" id="{00000000-0008-0000-0400-0000D8000000}"/>
            </a:ext>
          </a:extLst>
        </xdr:cNvPr>
        <xdr:cNvSpPr/>
      </xdr:nvSpPr>
      <xdr:spPr>
        <a:xfrm>
          <a:off x="3048000" y="975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73025</xdr:rowOff>
    </xdr:from>
    <xdr:ext cx="762000" cy="259080"/>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2717800" y="9845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18" name="楕円 217">
          <a:extLst>
            <a:ext uri="{FF2B5EF4-FFF2-40B4-BE49-F238E27FC236}">
              <a16:creationId xmlns:a16="http://schemas.microsoft.com/office/drawing/2014/main" id="{00000000-0008-0000-0400-0000DA000000}"/>
            </a:ext>
          </a:extLst>
        </xdr:cNvPr>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54610</xdr:rowOff>
    </xdr:from>
    <xdr:ext cx="757555" cy="25463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828800" y="948436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56</xdr:row>
      <xdr:rowOff>92710</xdr:rowOff>
    </xdr:from>
    <xdr:to>
      <xdr:col>6</xdr:col>
      <xdr:colOff>171450</xdr:colOff>
      <xdr:row>57</xdr:row>
      <xdr:rowOff>22860</xdr:rowOff>
    </xdr:to>
    <xdr:sp macro="" textlink="">
      <xdr:nvSpPr>
        <xdr:cNvPr id="220" name="楕円 219">
          <a:extLst>
            <a:ext uri="{FF2B5EF4-FFF2-40B4-BE49-F238E27FC236}">
              <a16:creationId xmlns:a16="http://schemas.microsoft.com/office/drawing/2014/main" id="{00000000-0008-0000-0400-0000DC000000}"/>
            </a:ext>
          </a:extLst>
        </xdr:cNvPr>
        <xdr:cNvSpPr/>
      </xdr:nvSpPr>
      <xdr:spPr>
        <a:xfrm>
          <a:off x="1270000" y="969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33020</xdr:rowOff>
    </xdr:from>
    <xdr:ext cx="757555" cy="259080"/>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939800" y="946277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66/68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ＭＳ Ｐゴシック"/>
              <a:ea typeface="ＭＳ Ｐゴシック"/>
              <a:cs typeface="+mn-cs"/>
            </a:rPr>
            <a:t>　</a:t>
          </a:r>
          <a:r>
            <a:rPr lang="ja-JP" altLang="ja-JP" sz="1200" b="0" i="0" baseline="0">
              <a:solidFill>
                <a:schemeClr val="dk1"/>
              </a:solidFill>
              <a:effectLst/>
              <a:latin typeface="ＭＳ Ｐゴシック"/>
              <a:ea typeface="ＭＳ Ｐゴシック"/>
              <a:cs typeface="+mn-cs"/>
            </a:rPr>
            <a:t>類似団体平均を上回っている状況が続く要因として、下水道事業特別会計への繰出金の影響が挙げられる。これは、主に下水道事業の地方債の償還に対するものである。独立採算の原則に立ち返った下水道事業経営の健全化を進め、繰出金の抑制に努める。</a:t>
          </a:r>
          <a:endParaRPr kumimoji="1" lang="ja-JP" altLang="en-US" sz="1300">
            <a:latin typeface="ＭＳ Ｐゴシック"/>
            <a:ea typeface="ＭＳ Ｐゴシック"/>
          </a:endParaRPr>
        </a:p>
      </xdr:txBody>
    </xdr:sp>
    <xdr:clientData/>
  </xdr:twoCellAnchor>
  <xdr:oneCellAnchor>
    <xdr:from>
      <xdr:col>62</xdr:col>
      <xdr:colOff>6350</xdr:colOff>
      <xdr:row>49</xdr:row>
      <xdr:rowOff>107950</xdr:rowOff>
    </xdr:from>
    <xdr:ext cx="294005" cy="22542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2407900" y="8509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3555" cy="25463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10843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503555" cy="259080"/>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1051687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503555" cy="25463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1019048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503555" cy="2584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9863455"/>
          <a:ext cx="503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503555" cy="259080"/>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1938000" y="9537065"/>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503555" cy="25463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1938000" y="9210675"/>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503555" cy="259080"/>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1938000" y="888365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141605</xdr:rowOff>
    </xdr:from>
    <xdr:to>
      <xdr:col>82</xdr:col>
      <xdr:colOff>107950</xdr:colOff>
      <xdr:row>60</xdr:row>
      <xdr:rowOff>149860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28455"/>
          <a:ext cx="0" cy="1208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121920</xdr:rowOff>
    </xdr:from>
    <xdr:ext cx="762000" cy="25463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0892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21.6</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36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56515</xdr:rowOff>
    </xdr:from>
    <xdr:ext cx="762000" cy="2584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71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141605</xdr:rowOff>
    </xdr:from>
    <xdr:to>
      <xdr:col>82</xdr:col>
      <xdr:colOff>196850</xdr:colOff>
      <xdr:row>53</xdr:row>
      <xdr:rowOff>141605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28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45085</xdr:rowOff>
    </xdr:from>
    <xdr:to>
      <xdr:col>82</xdr:col>
      <xdr:colOff>107950</xdr:colOff>
      <xdr:row>60</xdr:row>
      <xdr:rowOff>110490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10332085"/>
          <a:ext cx="8382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29210</xdr:rowOff>
    </xdr:from>
    <xdr:ext cx="762000" cy="25463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63041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57</xdr:row>
      <xdr:rowOff>12700</xdr:rowOff>
    </xdr:from>
    <xdr:to>
      <xdr:col>82</xdr:col>
      <xdr:colOff>158750</xdr:colOff>
      <xdr:row>57</xdr:row>
      <xdr:rowOff>114300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78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45085</xdr:rowOff>
    </xdr:from>
    <xdr:to>
      <xdr:col>78</xdr:col>
      <xdr:colOff>69850</xdr:colOff>
      <xdr:row>60</xdr:row>
      <xdr:rowOff>110490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1033208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130810</xdr:rowOff>
    </xdr:from>
    <xdr:ext cx="736600" cy="259080"/>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560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60</xdr:row>
      <xdr:rowOff>110490</xdr:rowOff>
    </xdr:from>
    <xdr:to>
      <xdr:col>73</xdr:col>
      <xdr:colOff>180975</xdr:colOff>
      <xdr:row>60</xdr:row>
      <xdr:rowOff>136525</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1039749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78105</xdr:rowOff>
    </xdr:from>
    <xdr:to>
      <xdr:col>74</xdr:col>
      <xdr:colOff>31750</xdr:colOff>
      <xdr:row>58</xdr:row>
      <xdr:rowOff>8255</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85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18415</xdr:rowOff>
    </xdr:from>
    <xdr:ext cx="762000" cy="25463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6196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60</xdr:row>
      <xdr:rowOff>123825</xdr:rowOff>
    </xdr:from>
    <xdr:to>
      <xdr:col>69</xdr:col>
      <xdr:colOff>92075</xdr:colOff>
      <xdr:row>60</xdr:row>
      <xdr:rowOff>136525</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1041082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24130</xdr:rowOff>
    </xdr:from>
    <xdr:to>
      <xdr:col>69</xdr:col>
      <xdr:colOff>142875</xdr:colOff>
      <xdr:row>58</xdr:row>
      <xdr:rowOff>125730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96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135890</xdr:rowOff>
    </xdr:from>
    <xdr:ext cx="757555"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73709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58</xdr:row>
      <xdr:rowOff>10795</xdr:rowOff>
    </xdr:from>
    <xdr:to>
      <xdr:col>65</xdr:col>
      <xdr:colOff>53975</xdr:colOff>
      <xdr:row>58</xdr:row>
      <xdr:rowOff>112395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95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122555</xdr:rowOff>
    </xdr:from>
    <xdr:ext cx="762000" cy="25463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7237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7555" cy="259080"/>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7555" cy="259080"/>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7555" cy="259080"/>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60</xdr:row>
      <xdr:rowOff>59690</xdr:rowOff>
    </xdr:from>
    <xdr:to>
      <xdr:col>82</xdr:col>
      <xdr:colOff>158750</xdr:colOff>
      <xdr:row>60</xdr:row>
      <xdr:rowOff>161290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139700</xdr:rowOff>
    </xdr:from>
    <xdr:ext cx="762000" cy="259080"/>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10255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59</xdr:row>
      <xdr:rowOff>166370</xdr:rowOff>
    </xdr:from>
    <xdr:to>
      <xdr:col>78</xdr:col>
      <xdr:colOff>120650</xdr:colOff>
      <xdr:row>60</xdr:row>
      <xdr:rowOff>95885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102819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80645</xdr:rowOff>
    </xdr:from>
    <xdr:ext cx="736600" cy="259080"/>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103676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60</xdr:row>
      <xdr:rowOff>59690</xdr:rowOff>
    </xdr:from>
    <xdr:to>
      <xdr:col>74</xdr:col>
      <xdr:colOff>31750</xdr:colOff>
      <xdr:row>60</xdr:row>
      <xdr:rowOff>161290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146050</xdr:rowOff>
    </xdr:from>
    <xdr:ext cx="762000" cy="25463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104330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60</xdr:row>
      <xdr:rowOff>86360</xdr:rowOff>
    </xdr:from>
    <xdr:to>
      <xdr:col>69</xdr:col>
      <xdr:colOff>142875</xdr:colOff>
      <xdr:row>61</xdr:row>
      <xdr:rowOff>15875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103733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635</xdr:rowOff>
    </xdr:from>
    <xdr:ext cx="757555" cy="259080"/>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1045908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60</xdr:row>
      <xdr:rowOff>73025</xdr:rowOff>
    </xdr:from>
    <xdr:to>
      <xdr:col>65</xdr:col>
      <xdr:colOff>53975</xdr:colOff>
      <xdr:row>61</xdr:row>
      <xdr:rowOff>3175</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103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159385</xdr:rowOff>
    </xdr:from>
    <xdr:ext cx="762000" cy="2584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4463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b="0" i="0" baseline="0">
              <a:solidFill>
                <a:schemeClr val="dk1"/>
              </a:solidFill>
              <a:effectLst/>
              <a:latin typeface="ＭＳ Ｐゴシック"/>
              <a:ea typeface="ＭＳ Ｐゴシック"/>
              <a:cs typeface="+mn-cs"/>
            </a:rPr>
            <a:t>　</a:t>
          </a:r>
          <a:r>
            <a:rPr lang="ja-JP" altLang="ja-JP" sz="1200" b="0" i="0" baseline="0">
              <a:solidFill>
                <a:schemeClr val="dk1"/>
              </a:solidFill>
              <a:effectLst/>
              <a:latin typeface="ＭＳ Ｐゴシック"/>
              <a:ea typeface="ＭＳ Ｐゴシック"/>
              <a:cs typeface="+mn-cs"/>
            </a:rPr>
            <a:t>地方交付税の減により、分母である経常的な一般財源歳入額が減少したことから、前年度と比較して比率は上昇したが、類似団体平均を下回って推移している。</a:t>
          </a:r>
        </a:p>
        <a:p>
          <a:r>
            <a:rPr lang="ja-JP" altLang="ja-JP" sz="1200" b="0" i="0" baseline="0">
              <a:solidFill>
                <a:schemeClr val="dk1"/>
              </a:solidFill>
              <a:effectLst/>
              <a:latin typeface="ＭＳ Ｐゴシック"/>
              <a:ea typeface="ＭＳ Ｐゴシック"/>
              <a:cs typeface="+mn-cs"/>
            </a:rPr>
            <a:t>　なお、ゴミ処理業務や消防業務に係る一部事務組合への負担金や上水道事業に係る一部事務組合への補助金等が多額であり、更新計画等によっては負担増も考えられるので、関係団体等と協議し、経費の抑制を図る。</a:t>
          </a:r>
          <a:endParaRPr kumimoji="1" lang="ja-JP" altLang="en-US" sz="1300">
            <a:latin typeface="ＭＳ Ｐゴシック"/>
            <a:ea typeface="ＭＳ Ｐゴシック"/>
          </a:endParaRPr>
        </a:p>
      </xdr:txBody>
    </xdr:sp>
    <xdr:clientData/>
  </xdr:twoCellAnchor>
  <xdr:oneCellAnchor>
    <xdr:from>
      <xdr:col>62</xdr:col>
      <xdr:colOff>6350</xdr:colOff>
      <xdr:row>29</xdr:row>
      <xdr:rowOff>107950</xdr:rowOff>
    </xdr:from>
    <xdr:ext cx="294005" cy="22542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3555" cy="25463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3810</xdr:rowOff>
    </xdr:from>
    <xdr:ext cx="503555" cy="259080"/>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033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137160</xdr:rowOff>
    </xdr:from>
    <xdr:ext cx="503555" cy="259080"/>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652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99060</xdr:rowOff>
    </xdr:from>
    <xdr:ext cx="503555" cy="25463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271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60960</xdr:rowOff>
    </xdr:from>
    <xdr:ext cx="503555" cy="259080"/>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890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22860</xdr:rowOff>
    </xdr:from>
    <xdr:ext cx="503555" cy="259080"/>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09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156210</xdr:rowOff>
    </xdr:from>
    <xdr:ext cx="503555" cy="25463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xdr:rowOff>
    </xdr:from>
    <xdr:to>
      <xdr:col>82</xdr:col>
      <xdr:colOff>107950</xdr:colOff>
      <xdr:row>41</xdr:row>
      <xdr:rowOff>130810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659120"/>
          <a:ext cx="0" cy="1501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102870</xdr:rowOff>
    </xdr:from>
    <xdr:ext cx="762000" cy="259080"/>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132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24.8</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130810</xdr:rowOff>
    </xdr:from>
    <xdr:to>
      <xdr:col>82</xdr:col>
      <xdr:colOff>196850</xdr:colOff>
      <xdr:row>41</xdr:row>
      <xdr:rowOff>130810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160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87630</xdr:rowOff>
    </xdr:from>
    <xdr:ext cx="762000" cy="25463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4025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a:t>
          </a:r>
          <a:endParaRPr kumimoji="1" lang="ja-JP" altLang="en-US" sz="1000" b="1">
            <a:latin typeface="ＭＳ Ｐゴシック"/>
            <a:ea typeface="ＭＳ Ｐゴシック"/>
          </a:endParaRPr>
        </a:p>
      </xdr:txBody>
    </xdr:sp>
    <xdr:clientData/>
  </xdr:oneCellAnchor>
  <xdr:twoCellAnchor>
    <xdr:from>
      <xdr:col>82</xdr:col>
      <xdr:colOff>19050</xdr:colOff>
      <xdr:row>33</xdr:row>
      <xdr:rowOff>1270</xdr:rowOff>
    </xdr:from>
    <xdr:to>
      <xdr:col>82</xdr:col>
      <xdr:colOff>196850</xdr:colOff>
      <xdr:row>33</xdr:row>
      <xdr:rowOff>1270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659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73660</xdr:rowOff>
    </xdr:from>
    <xdr:to>
      <xdr:col>82</xdr:col>
      <xdr:colOff>107950</xdr:colOff>
      <xdr:row>36</xdr:row>
      <xdr:rowOff>119380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624586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162560</xdr:rowOff>
    </xdr:from>
    <xdr:ext cx="762000" cy="259080"/>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334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73660</xdr:rowOff>
    </xdr:from>
    <xdr:to>
      <xdr:col>78</xdr:col>
      <xdr:colOff>69850</xdr:colOff>
      <xdr:row>36</xdr:row>
      <xdr:rowOff>157480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624586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59690</xdr:rowOff>
    </xdr:from>
    <xdr:ext cx="736600" cy="259080"/>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4033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157480</xdr:rowOff>
    </xdr:from>
    <xdr:to>
      <xdr:col>73</xdr:col>
      <xdr:colOff>180975</xdr:colOff>
      <xdr:row>37</xdr:row>
      <xdr:rowOff>1270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893800" y="632968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64770</xdr:rowOff>
    </xdr:from>
    <xdr:to>
      <xdr:col>74</xdr:col>
      <xdr:colOff>31750</xdr:colOff>
      <xdr:row>37</xdr:row>
      <xdr:rowOff>166370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151130</xdr:rowOff>
    </xdr:from>
    <xdr:ext cx="762000" cy="259080"/>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494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127000</xdr:rowOff>
    </xdr:from>
    <xdr:to>
      <xdr:col>69</xdr:col>
      <xdr:colOff>92075</xdr:colOff>
      <xdr:row>37</xdr:row>
      <xdr:rowOff>1270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3004800" y="629920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59690</xdr:rowOff>
    </xdr:from>
    <xdr:ext cx="757555"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40334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13970</xdr:rowOff>
    </xdr:from>
    <xdr:ext cx="762000" cy="259080"/>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357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7555" cy="259080"/>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7555" cy="259080"/>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7555" cy="259080"/>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36</xdr:row>
      <xdr:rowOff>68580</xdr:rowOff>
    </xdr:from>
    <xdr:to>
      <xdr:col>82</xdr:col>
      <xdr:colOff>158750</xdr:colOff>
      <xdr:row>36</xdr:row>
      <xdr:rowOff>170180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85090</xdr:rowOff>
    </xdr:from>
    <xdr:ext cx="762000" cy="259080"/>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6085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36</xdr:row>
      <xdr:rowOff>22860</xdr:rowOff>
    </xdr:from>
    <xdr:to>
      <xdr:col>78</xdr:col>
      <xdr:colOff>120650</xdr:colOff>
      <xdr:row>36</xdr:row>
      <xdr:rowOff>124460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134620</xdr:rowOff>
    </xdr:from>
    <xdr:ext cx="736600" cy="25463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596392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106680</xdr:rowOff>
    </xdr:from>
    <xdr:to>
      <xdr:col>74</xdr:col>
      <xdr:colOff>31750</xdr:colOff>
      <xdr:row>37</xdr:row>
      <xdr:rowOff>36830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46990</xdr:rowOff>
    </xdr:from>
    <xdr:ext cx="762000" cy="259080"/>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6047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121920</xdr:rowOff>
    </xdr:from>
    <xdr:to>
      <xdr:col>69</xdr:col>
      <xdr:colOff>142875</xdr:colOff>
      <xdr:row>37</xdr:row>
      <xdr:rowOff>52070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62230</xdr:rowOff>
    </xdr:from>
    <xdr:ext cx="757555" cy="259080"/>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606298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16510</xdr:rowOff>
    </xdr:from>
    <xdr:ext cx="762000" cy="259080"/>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6017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ＭＳ Ｐゴシック"/>
              <a:ea typeface="ＭＳ Ｐゴシック"/>
              <a:cs typeface="+mn-cs"/>
            </a:rPr>
            <a:t>　</a:t>
          </a:r>
          <a:r>
            <a:rPr lang="ja-JP" altLang="ja-JP" sz="1200" b="0" i="0" baseline="0">
              <a:solidFill>
                <a:schemeClr val="dk1"/>
              </a:solidFill>
              <a:effectLst/>
              <a:latin typeface="ＭＳ Ｐゴシック"/>
              <a:ea typeface="ＭＳ Ｐゴシック"/>
              <a:cs typeface="+mn-cs"/>
            </a:rPr>
            <a:t>地方債の元利償還金の減に伴い、比率は減少傾向にある。地方交付税の減により、分母である経常的な一般財源歳入額が減少したことから、前年度と比較して比率は上昇したが、類似団体平均を下回って推移している。</a:t>
          </a:r>
          <a:endParaRPr lang="en-US" altLang="ja-JP" sz="1200" b="0" i="0" baseline="0">
            <a:solidFill>
              <a:schemeClr val="dk1"/>
            </a:solidFill>
            <a:effectLst/>
            <a:latin typeface="ＭＳ Ｐゴシック"/>
            <a:ea typeface="ＭＳ Ｐゴシック"/>
            <a:cs typeface="+mn-cs"/>
          </a:endParaRPr>
        </a:p>
        <a:p>
          <a:r>
            <a:rPr lang="ja-JP" altLang="en-US" sz="1200" b="0" i="0" baseline="0">
              <a:solidFill>
                <a:schemeClr val="dk1"/>
              </a:solidFill>
              <a:effectLst/>
              <a:latin typeface="ＭＳ Ｐゴシック"/>
              <a:ea typeface="ＭＳ Ｐゴシック"/>
              <a:cs typeface="+mn-cs"/>
            </a:rPr>
            <a:t>　今後も</a:t>
          </a:r>
          <a:r>
            <a:rPr lang="ja-JP" altLang="ja-JP" sz="1200" b="0" i="0" baseline="0">
              <a:solidFill>
                <a:schemeClr val="dk1"/>
              </a:solidFill>
              <a:effectLst/>
              <a:latin typeface="ＭＳ Ｐゴシック"/>
              <a:ea typeface="ＭＳ Ｐゴシック"/>
              <a:cs typeface="+mn-cs"/>
            </a:rPr>
            <a:t>起債の新規発行の抑制、有利な起債への借換え、繰上償還等により、公債費負担の縮減に努める。</a:t>
          </a:r>
          <a:endParaRPr kumimoji="1" lang="ja-JP" altLang="en-US" sz="1300">
            <a:latin typeface="ＭＳ Ｐゴシック"/>
            <a:ea typeface="ＭＳ Ｐゴシック"/>
          </a:endParaRPr>
        </a:p>
      </xdr:txBody>
    </xdr:sp>
    <xdr:clientData/>
  </xdr:twoCellAnchor>
  <xdr:oneCellAnchor>
    <xdr:from>
      <xdr:col>3</xdr:col>
      <xdr:colOff>123825</xdr:colOff>
      <xdr:row>69</xdr:row>
      <xdr:rowOff>107950</xdr:rowOff>
    </xdr:from>
    <xdr:ext cx="294005" cy="22542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3555" cy="25463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3555" cy="25463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150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3555" cy="25463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3578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3555" cy="25463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006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3555" cy="25463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4434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138430</xdr:rowOff>
    </xdr:from>
    <xdr:to>
      <xdr:col>24</xdr:col>
      <xdr:colOff>25400</xdr:colOff>
      <xdr:row>80</xdr:row>
      <xdr:rowOff>81280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654280"/>
          <a:ext cx="0" cy="1143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53340</xdr:rowOff>
    </xdr:from>
    <xdr:ext cx="762000" cy="25463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7693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26.5</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797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53340</xdr:rowOff>
    </xdr:from>
    <xdr:ext cx="762000" cy="25463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3977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138430</xdr:rowOff>
    </xdr:from>
    <xdr:to>
      <xdr:col>24</xdr:col>
      <xdr:colOff>114300</xdr:colOff>
      <xdr:row>73</xdr:row>
      <xdr:rowOff>138430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654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158750</xdr:rowOff>
    </xdr:from>
    <xdr:to>
      <xdr:col>24</xdr:col>
      <xdr:colOff>25400</xdr:colOff>
      <xdr:row>77</xdr:row>
      <xdr:rowOff>10160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318895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18415</xdr:rowOff>
    </xdr:from>
    <xdr:ext cx="762000" cy="25463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220065"/>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46355</xdr:rowOff>
    </xdr:from>
    <xdr:to>
      <xdr:col>24</xdr:col>
      <xdr:colOff>76200</xdr:colOff>
      <xdr:row>77</xdr:row>
      <xdr:rowOff>147955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24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158750</xdr:rowOff>
    </xdr:from>
    <xdr:to>
      <xdr:col>19</xdr:col>
      <xdr:colOff>187325</xdr:colOff>
      <xdr:row>77</xdr:row>
      <xdr:rowOff>33020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318895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10160</xdr:rowOff>
    </xdr:from>
    <xdr:to>
      <xdr:col>20</xdr:col>
      <xdr:colOff>38100</xdr:colOff>
      <xdr:row>77</xdr:row>
      <xdr:rowOff>111760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1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96520</xdr:rowOff>
    </xdr:from>
    <xdr:ext cx="732155" cy="259080"/>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29817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77</xdr:row>
      <xdr:rowOff>33020</xdr:rowOff>
    </xdr:from>
    <xdr:to>
      <xdr:col>15</xdr:col>
      <xdr:colOff>98425</xdr:colOff>
      <xdr:row>77</xdr:row>
      <xdr:rowOff>69850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323467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33020</xdr:rowOff>
    </xdr:from>
    <xdr:to>
      <xdr:col>15</xdr:col>
      <xdr:colOff>149225</xdr:colOff>
      <xdr:row>77</xdr:row>
      <xdr:rowOff>134620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119380</xdr:rowOff>
    </xdr:from>
    <xdr:ext cx="762000" cy="259080"/>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321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77</xdr:row>
      <xdr:rowOff>69850</xdr:rowOff>
    </xdr:from>
    <xdr:to>
      <xdr:col>11</xdr:col>
      <xdr:colOff>9525</xdr:colOff>
      <xdr:row>77</xdr:row>
      <xdr:rowOff>115570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327150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23495</xdr:rowOff>
    </xdr:from>
    <xdr:to>
      <xdr:col>11</xdr:col>
      <xdr:colOff>60325</xdr:colOff>
      <xdr:row>77</xdr:row>
      <xdr:rowOff>125095</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2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109855</xdr:rowOff>
    </xdr:from>
    <xdr:ext cx="757555" cy="25463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31150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37465</xdr:rowOff>
    </xdr:from>
    <xdr:to>
      <xdr:col>6</xdr:col>
      <xdr:colOff>171450</xdr:colOff>
      <xdr:row>77</xdr:row>
      <xdr:rowOff>139065</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3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149225</xdr:rowOff>
    </xdr:from>
    <xdr:ext cx="757555" cy="259080"/>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00797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7555" cy="259080"/>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76</xdr:row>
      <xdr:rowOff>130810</xdr:rowOff>
    </xdr:from>
    <xdr:to>
      <xdr:col>24</xdr:col>
      <xdr:colOff>76200</xdr:colOff>
      <xdr:row>77</xdr:row>
      <xdr:rowOff>60960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16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147320</xdr:rowOff>
    </xdr:from>
    <xdr:ext cx="762000" cy="259080"/>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006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76</xdr:row>
      <xdr:rowOff>107950</xdr:rowOff>
    </xdr:from>
    <xdr:to>
      <xdr:col>20</xdr:col>
      <xdr:colOff>38100</xdr:colOff>
      <xdr:row>77</xdr:row>
      <xdr:rowOff>38100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13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48260</xdr:rowOff>
    </xdr:from>
    <xdr:ext cx="732155" cy="259080"/>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90701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76</xdr:row>
      <xdr:rowOff>153670</xdr:rowOff>
    </xdr:from>
    <xdr:to>
      <xdr:col>15</xdr:col>
      <xdr:colOff>149225</xdr:colOff>
      <xdr:row>77</xdr:row>
      <xdr:rowOff>83820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18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93980</xdr:rowOff>
    </xdr:from>
    <xdr:ext cx="762000" cy="259080"/>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952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77</xdr:row>
      <xdr:rowOff>19050</xdr:rowOff>
    </xdr:from>
    <xdr:to>
      <xdr:col>11</xdr:col>
      <xdr:colOff>60325</xdr:colOff>
      <xdr:row>77</xdr:row>
      <xdr:rowOff>120650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130810</xdr:rowOff>
    </xdr:from>
    <xdr:ext cx="757555" cy="259080"/>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9895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151130</xdr:rowOff>
    </xdr:from>
    <xdr:ext cx="757555" cy="259080"/>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335278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65/68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ＭＳ Ｐゴシック"/>
              <a:ea typeface="ＭＳ Ｐゴシック"/>
              <a:cs typeface="+mn-cs"/>
            </a:rPr>
            <a:t>　</a:t>
          </a:r>
          <a:r>
            <a:rPr lang="ja-JP" altLang="ja-JP" sz="1200" b="0" i="0" baseline="0">
              <a:solidFill>
                <a:schemeClr val="dk1"/>
              </a:solidFill>
              <a:effectLst/>
              <a:latin typeface="ＭＳ Ｐゴシック"/>
              <a:ea typeface="ＭＳ Ｐゴシック"/>
              <a:cs typeface="+mn-cs"/>
            </a:rPr>
            <a:t>地方交付税の減により、分母である経常的な一般財源歳入額が減少したことに加え、</a:t>
          </a:r>
          <a:r>
            <a:rPr lang="ja-JP" altLang="en-US" sz="1200" b="0" i="0" baseline="0">
              <a:solidFill>
                <a:schemeClr val="dk1"/>
              </a:solidFill>
              <a:effectLst/>
              <a:latin typeface="ＭＳ Ｐゴシック"/>
              <a:ea typeface="ＭＳ Ｐゴシック"/>
              <a:cs typeface="+mn-cs"/>
            </a:rPr>
            <a:t>会計年度任用職員人件費の増や給食調理配送業務委託の通年化による物件費の増などにより、</a:t>
          </a:r>
          <a:r>
            <a:rPr lang="ja-JP" altLang="ja-JP" sz="1200" b="0" i="0" baseline="0">
              <a:solidFill>
                <a:schemeClr val="dk1"/>
              </a:solidFill>
              <a:effectLst/>
              <a:latin typeface="ＭＳ Ｐゴシック"/>
              <a:ea typeface="ＭＳ Ｐゴシック"/>
              <a:cs typeface="+mn-cs"/>
            </a:rPr>
            <a:t>前年度と比較して比率は上昇した。</a:t>
          </a:r>
          <a:endParaRPr lang="en-US" altLang="ja-JP" sz="1200" b="0" i="0" baseline="0">
            <a:solidFill>
              <a:schemeClr val="dk1"/>
            </a:solidFill>
            <a:effectLst/>
            <a:latin typeface="ＭＳ Ｐゴシック"/>
            <a:ea typeface="ＭＳ Ｐゴシック"/>
            <a:cs typeface="+mn-cs"/>
          </a:endParaRPr>
        </a:p>
        <a:p>
          <a:r>
            <a:rPr lang="ja-JP" altLang="en-US" sz="1200" b="0" i="0" baseline="0">
              <a:solidFill>
                <a:schemeClr val="dk1"/>
              </a:solidFill>
              <a:effectLst/>
              <a:latin typeface="ＭＳ Ｐゴシック"/>
              <a:ea typeface="ＭＳ Ｐゴシック"/>
              <a:cs typeface="+mn-cs"/>
            </a:rPr>
            <a:t>　類似団体平均を</a:t>
          </a:r>
          <a:r>
            <a:rPr lang="ja-JP" altLang="ja-JP" sz="1200" b="0" i="0" baseline="0">
              <a:solidFill>
                <a:schemeClr val="dk1"/>
              </a:solidFill>
              <a:effectLst/>
              <a:latin typeface="ＭＳ Ｐゴシック"/>
              <a:ea typeface="ＭＳ Ｐゴシック"/>
              <a:cs typeface="+mn-cs"/>
            </a:rPr>
            <a:t>上回る状況が続いているため、</a:t>
          </a:r>
          <a:r>
            <a:rPr lang="ja-JP" altLang="en-US" sz="1200" b="0" i="0" baseline="0">
              <a:solidFill>
                <a:schemeClr val="dk1"/>
              </a:solidFill>
              <a:effectLst/>
              <a:latin typeface="ＭＳ Ｐゴシック"/>
              <a:ea typeface="ＭＳ Ｐゴシック"/>
              <a:cs typeface="+mn-cs"/>
            </a:rPr>
            <a:t>経常経費を見直すなど、比率の改善に努める。</a:t>
          </a:r>
          <a:endParaRPr kumimoji="1" lang="ja-JP" altLang="en-US" sz="1300">
            <a:latin typeface="ＭＳ Ｐゴシック"/>
            <a:ea typeface="ＭＳ Ｐゴシック"/>
          </a:endParaRPr>
        </a:p>
      </xdr:txBody>
    </xdr:sp>
    <xdr:clientData/>
  </xdr:twoCellAnchor>
  <xdr:oneCellAnchor>
    <xdr:from>
      <xdr:col>62</xdr:col>
      <xdr:colOff>6350</xdr:colOff>
      <xdr:row>69</xdr:row>
      <xdr:rowOff>107950</xdr:rowOff>
    </xdr:from>
    <xdr:ext cx="294005" cy="22542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3555" cy="25463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503555" cy="259080"/>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91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503555" cy="259080"/>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510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3555" cy="25463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129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503555" cy="259080"/>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748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503555" cy="259080"/>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367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3555" cy="25463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1986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a:extLst>
            <a:ext uri="{FF2B5EF4-FFF2-40B4-BE49-F238E27FC236}">
              <a16:creationId xmlns:a16="http://schemas.microsoft.com/office/drawing/2014/main" id="{00000000-0008-0000-0400-0000AD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54610</xdr:rowOff>
    </xdr:from>
    <xdr:to>
      <xdr:col>82</xdr:col>
      <xdr:colOff>107950</xdr:colOff>
      <xdr:row>80</xdr:row>
      <xdr:rowOff>168910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6510000" y="12741910"/>
          <a:ext cx="0" cy="1143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140970</xdr:rowOff>
    </xdr:from>
    <xdr:ext cx="762000" cy="259080"/>
    <xdr:sp macro="" textlink="">
      <xdr:nvSpPr>
        <xdr:cNvPr id="431" name="公債費以外最小値テキスト">
          <a:extLst>
            <a:ext uri="{FF2B5EF4-FFF2-40B4-BE49-F238E27FC236}">
              <a16:creationId xmlns:a16="http://schemas.microsoft.com/office/drawing/2014/main" id="{00000000-0008-0000-0400-0000AF010000}"/>
            </a:ext>
          </a:extLst>
        </xdr:cNvPr>
        <xdr:cNvSpPr txBox="1"/>
      </xdr:nvSpPr>
      <xdr:spPr>
        <a:xfrm>
          <a:off x="16598900" y="13856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86.1</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168910</xdr:rowOff>
    </xdr:from>
    <xdr:to>
      <xdr:col>82</xdr:col>
      <xdr:colOff>196850</xdr:colOff>
      <xdr:row>80</xdr:row>
      <xdr:rowOff>168910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3884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140970</xdr:rowOff>
    </xdr:from>
    <xdr:ext cx="762000" cy="259080"/>
    <xdr:sp macro="" textlink="">
      <xdr:nvSpPr>
        <xdr:cNvPr id="433" name="公債費以外最大値テキスト">
          <a:extLst>
            <a:ext uri="{FF2B5EF4-FFF2-40B4-BE49-F238E27FC236}">
              <a16:creationId xmlns:a16="http://schemas.microsoft.com/office/drawing/2014/main" id="{00000000-0008-0000-0400-0000B1010000}"/>
            </a:ext>
          </a:extLst>
        </xdr:cNvPr>
        <xdr:cNvSpPr txBox="1"/>
      </xdr:nvSpPr>
      <xdr:spPr>
        <a:xfrm>
          <a:off x="16598900" y="12485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56.1</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54610</xdr:rowOff>
    </xdr:from>
    <xdr:to>
      <xdr:col>82</xdr:col>
      <xdr:colOff>196850</xdr:colOff>
      <xdr:row>74</xdr:row>
      <xdr:rowOff>54610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2741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62230</xdr:rowOff>
    </xdr:from>
    <xdr:to>
      <xdr:col>82</xdr:col>
      <xdr:colOff>107950</xdr:colOff>
      <xdr:row>79</xdr:row>
      <xdr:rowOff>123190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5671800" y="13435330"/>
          <a:ext cx="838200" cy="232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107950</xdr:rowOff>
    </xdr:from>
    <xdr:ext cx="762000" cy="259080"/>
    <xdr:sp macro="" textlink="">
      <xdr:nvSpPr>
        <xdr:cNvPr id="436" name="公債費以外平均値テキスト">
          <a:extLst>
            <a:ext uri="{FF2B5EF4-FFF2-40B4-BE49-F238E27FC236}">
              <a16:creationId xmlns:a16="http://schemas.microsoft.com/office/drawing/2014/main" id="{00000000-0008-0000-0400-0000B4010000}"/>
            </a:ext>
          </a:extLst>
        </xdr:cNvPr>
        <xdr:cNvSpPr txBox="1"/>
      </xdr:nvSpPr>
      <xdr:spPr>
        <a:xfrm>
          <a:off x="16598900" y="131381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71.9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91440</xdr:rowOff>
    </xdr:from>
    <xdr:to>
      <xdr:col>82</xdr:col>
      <xdr:colOff>158750</xdr:colOff>
      <xdr:row>78</xdr:row>
      <xdr:rowOff>21590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6459200" y="1329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62230</xdr:rowOff>
    </xdr:from>
    <xdr:to>
      <xdr:col>78</xdr:col>
      <xdr:colOff>69850</xdr:colOff>
      <xdr:row>79</xdr:row>
      <xdr:rowOff>69850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4782800" y="13435330"/>
          <a:ext cx="889000" cy="179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0</xdr:rowOff>
    </xdr:from>
    <xdr:to>
      <xdr:col>78</xdr:col>
      <xdr:colOff>120650</xdr:colOff>
      <xdr:row>77</xdr:row>
      <xdr:rowOff>101600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5621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111760</xdr:rowOff>
    </xdr:from>
    <xdr:ext cx="736600" cy="25463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297051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79</xdr:row>
      <xdr:rowOff>46990</xdr:rowOff>
    </xdr:from>
    <xdr:to>
      <xdr:col>73</xdr:col>
      <xdr:colOff>180975</xdr:colOff>
      <xdr:row>79</xdr:row>
      <xdr:rowOff>69850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893800" y="135915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4732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123190</xdr:rowOff>
    </xdr:from>
    <xdr:ext cx="762000" cy="25463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15339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78</xdr:row>
      <xdr:rowOff>111760</xdr:rowOff>
    </xdr:from>
    <xdr:to>
      <xdr:col>69</xdr:col>
      <xdr:colOff>92075</xdr:colOff>
      <xdr:row>79</xdr:row>
      <xdr:rowOff>46990</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004800" y="1348486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60960</xdr:rowOff>
    </xdr:from>
    <xdr:to>
      <xdr:col>69</xdr:col>
      <xdr:colOff>142875</xdr:colOff>
      <xdr:row>78</xdr:row>
      <xdr:rowOff>162560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3843000" y="1343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1270</xdr:rowOff>
    </xdr:from>
    <xdr:ext cx="757555" cy="259080"/>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20292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78</xdr:row>
      <xdr:rowOff>26670</xdr:rowOff>
    </xdr:from>
    <xdr:to>
      <xdr:col>65</xdr:col>
      <xdr:colOff>53975</xdr:colOff>
      <xdr:row>78</xdr:row>
      <xdr:rowOff>128270</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2954000" y="1339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138430</xdr:rowOff>
    </xdr:from>
    <xdr:ext cx="762000" cy="259080"/>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168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7555" cy="259080"/>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455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7555" cy="259080"/>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566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7555" cy="259080"/>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788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79</xdr:row>
      <xdr:rowOff>72390</xdr:rowOff>
    </xdr:from>
    <xdr:to>
      <xdr:col>82</xdr:col>
      <xdr:colOff>158750</xdr:colOff>
      <xdr:row>80</xdr:row>
      <xdr:rowOff>2540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6459200" y="1361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44450</xdr:rowOff>
    </xdr:from>
    <xdr:ext cx="762000" cy="259080"/>
    <xdr:sp macro="" textlink="">
      <xdr:nvSpPr>
        <xdr:cNvPr id="455" name="公債費以外該当値テキスト">
          <a:extLst>
            <a:ext uri="{FF2B5EF4-FFF2-40B4-BE49-F238E27FC236}">
              <a16:creationId xmlns:a16="http://schemas.microsoft.com/office/drawing/2014/main" id="{00000000-0008-0000-0400-0000C7010000}"/>
            </a:ext>
          </a:extLst>
        </xdr:cNvPr>
        <xdr:cNvSpPr txBox="1"/>
      </xdr:nvSpPr>
      <xdr:spPr>
        <a:xfrm>
          <a:off x="16598900" y="13589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80.4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78</xdr:row>
      <xdr:rowOff>11430</xdr:rowOff>
    </xdr:from>
    <xdr:to>
      <xdr:col>78</xdr:col>
      <xdr:colOff>120650</xdr:colOff>
      <xdr:row>78</xdr:row>
      <xdr:rowOff>113030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56210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97790</xdr:rowOff>
    </xdr:from>
    <xdr:ext cx="736600" cy="25463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290800" y="1347089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79</xdr:row>
      <xdr:rowOff>19050</xdr:rowOff>
    </xdr:from>
    <xdr:to>
      <xdr:col>74</xdr:col>
      <xdr:colOff>31750</xdr:colOff>
      <xdr:row>79</xdr:row>
      <xdr:rowOff>120650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4732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105410</xdr:rowOff>
    </xdr:from>
    <xdr:ext cx="762000" cy="259080"/>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4401800" y="13649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78</xdr:row>
      <xdr:rowOff>167640</xdr:rowOff>
    </xdr:from>
    <xdr:to>
      <xdr:col>69</xdr:col>
      <xdr:colOff>142875</xdr:colOff>
      <xdr:row>79</xdr:row>
      <xdr:rowOff>97790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3843000" y="1354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82550</xdr:rowOff>
    </xdr:from>
    <xdr:ext cx="757555" cy="259080"/>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512800" y="1362710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78</xdr:row>
      <xdr:rowOff>60960</xdr:rowOff>
    </xdr:from>
    <xdr:to>
      <xdr:col>65</xdr:col>
      <xdr:colOff>53975</xdr:colOff>
      <xdr:row>78</xdr:row>
      <xdr:rowOff>162560</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2954000" y="1343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147320</xdr:rowOff>
    </xdr:from>
    <xdr:ext cx="762000" cy="259080"/>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2623800" y="13520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75.6</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山口県田布施町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7035" cy="27114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0703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a:xfrm>
          <a:off x="2159000" y="34798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32385</xdr:rowOff>
    </xdr:from>
    <xdr:ext cx="762000" cy="25463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a:xfrm>
          <a:off x="2159000" y="30226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89535</xdr:rowOff>
    </xdr:from>
    <xdr:ext cx="762000" cy="25463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a:xfrm>
          <a:off x="2159000" y="25654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146685</xdr:rowOff>
    </xdr:from>
    <xdr:ext cx="762000" cy="25463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a:xfrm>
          <a:off x="2159000" y="21082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32385</xdr:rowOff>
    </xdr:from>
    <xdr:ext cx="762000" cy="25463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463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86995</xdr:rowOff>
    </xdr:from>
    <xdr:to>
      <xdr:col>29</xdr:col>
      <xdr:colOff>127000</xdr:colOff>
      <xdr:row>18</xdr:row>
      <xdr:rowOff>24130</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flipV="1">
          <a:off x="5651500" y="2192020"/>
          <a:ext cx="0" cy="9658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167640</xdr:rowOff>
    </xdr:from>
    <xdr:ext cx="757555" cy="25463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2991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70,375</a:t>
          </a:r>
          <a:endParaRPr kumimoji="1" lang="ja-JP" altLang="en-US" sz="1000" b="1">
            <a:latin typeface="ＭＳ Ｐゴシック"/>
            <a:ea typeface="ＭＳ Ｐゴシック"/>
          </a:endParaRPr>
        </a:p>
      </xdr:txBody>
    </xdr:sp>
    <xdr:clientData/>
  </xdr:oneCellAnchor>
  <xdr:twoCellAnchor>
    <xdr:from>
      <xdr:col>29</xdr:col>
      <xdr:colOff>38100</xdr:colOff>
      <xdr:row>18</xdr:row>
      <xdr:rowOff>24130</xdr:rowOff>
    </xdr:from>
    <xdr:to>
      <xdr:col>30</xdr:col>
      <xdr:colOff>25400</xdr:colOff>
      <xdr:row>18</xdr:row>
      <xdr:rowOff>24130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a:xfrm>
          <a:off x="5562600" y="31578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1905</xdr:rowOff>
    </xdr:from>
    <xdr:ext cx="757555" cy="259080"/>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93548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281,623</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86995</xdr:rowOff>
    </xdr:from>
    <xdr:to>
      <xdr:col>30</xdr:col>
      <xdr:colOff>25400</xdr:colOff>
      <xdr:row>12</xdr:row>
      <xdr:rowOff>86995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a:xfrm>
          <a:off x="5562600" y="219202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63500</xdr:rowOff>
    </xdr:from>
    <xdr:to>
      <xdr:col>29</xdr:col>
      <xdr:colOff>127000</xdr:colOff>
      <xdr:row>17</xdr:row>
      <xdr:rowOff>86360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flipV="1">
          <a:off x="5003800" y="3025775"/>
          <a:ext cx="647700" cy="228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85090</xdr:rowOff>
    </xdr:from>
    <xdr:ext cx="757555" cy="259080"/>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704465"/>
          <a:ext cx="757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124,572</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68580</xdr:rowOff>
    </xdr:from>
    <xdr:to>
      <xdr:col>29</xdr:col>
      <xdr:colOff>177800</xdr:colOff>
      <xdr:row>16</xdr:row>
      <xdr:rowOff>170180</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a:xfrm>
          <a:off x="5600700" y="2859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86360</xdr:rowOff>
    </xdr:from>
    <xdr:to>
      <xdr:col>26</xdr:col>
      <xdr:colOff>50800</xdr:colOff>
      <xdr:row>17</xdr:row>
      <xdr:rowOff>92710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a:xfrm flipV="1">
          <a:off x="4305300" y="3048635"/>
          <a:ext cx="698500" cy="63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77470</xdr:rowOff>
    </xdr:from>
    <xdr:to>
      <xdr:col>26</xdr:col>
      <xdr:colOff>101600</xdr:colOff>
      <xdr:row>17</xdr:row>
      <xdr:rowOff>7620</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a:xfrm>
          <a:off x="4953000" y="28682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17780</xdr:rowOff>
    </xdr:from>
    <xdr:ext cx="736600" cy="25463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63715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122,579</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17</xdr:row>
      <xdr:rowOff>92710</xdr:rowOff>
    </xdr:from>
    <xdr:to>
      <xdr:col>22</xdr:col>
      <xdr:colOff>114300</xdr:colOff>
      <xdr:row>17</xdr:row>
      <xdr:rowOff>126365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a:xfrm flipV="1">
          <a:off x="3606800" y="3054985"/>
          <a:ext cx="698500" cy="336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85090</xdr:rowOff>
    </xdr:from>
    <xdr:to>
      <xdr:col>22</xdr:col>
      <xdr:colOff>165100</xdr:colOff>
      <xdr:row>17</xdr:row>
      <xdr:rowOff>15240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4254500" y="2875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25400</xdr:rowOff>
    </xdr:from>
    <xdr:ext cx="762000" cy="259080"/>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644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121,006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17</xdr:row>
      <xdr:rowOff>126365</xdr:rowOff>
    </xdr:from>
    <xdr:to>
      <xdr:col>18</xdr:col>
      <xdr:colOff>177800</xdr:colOff>
      <xdr:row>17</xdr:row>
      <xdr:rowOff>137160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a:xfrm flipV="1">
          <a:off x="2908300" y="3088640"/>
          <a:ext cx="69850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170815</xdr:rowOff>
    </xdr:from>
    <xdr:to>
      <xdr:col>19</xdr:col>
      <xdr:colOff>38100</xdr:colOff>
      <xdr:row>17</xdr:row>
      <xdr:rowOff>100965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a:xfrm>
          <a:off x="3556000" y="2961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111125</xdr:rowOff>
    </xdr:from>
    <xdr:ext cx="762000" cy="25463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7305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102,189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7620</xdr:rowOff>
    </xdr:from>
    <xdr:to>
      <xdr:col>15</xdr:col>
      <xdr:colOff>101600</xdr:colOff>
      <xdr:row>17</xdr:row>
      <xdr:rowOff>109220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a:xfrm>
          <a:off x="2857500" y="2969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119380</xdr:rowOff>
    </xdr:from>
    <xdr:ext cx="762000" cy="259080"/>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738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100,385</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7555" cy="259080"/>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17</xdr:row>
      <xdr:rowOff>12065</xdr:rowOff>
    </xdr:from>
    <xdr:to>
      <xdr:col>29</xdr:col>
      <xdr:colOff>177800</xdr:colOff>
      <xdr:row>17</xdr:row>
      <xdr:rowOff>113665</xdr:rowOff>
    </xdr:to>
    <xdr:sp macro="" textlink="">
      <xdr:nvSpPr>
        <xdr:cNvPr id="66" name="楕円 65">
          <a:extLst>
            <a:ext uri="{FF2B5EF4-FFF2-40B4-BE49-F238E27FC236}">
              <a16:creationId xmlns:a16="http://schemas.microsoft.com/office/drawing/2014/main" id="{00000000-0008-0000-0500-000042000000}"/>
            </a:ext>
          </a:extLst>
        </xdr:cNvPr>
        <xdr:cNvSpPr/>
      </xdr:nvSpPr>
      <xdr:spPr>
        <a:xfrm>
          <a:off x="5600700" y="2974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155575</xdr:rowOff>
    </xdr:from>
    <xdr:ext cx="757555" cy="25463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94640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99,458</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17</xdr:row>
      <xdr:rowOff>34925</xdr:rowOff>
    </xdr:from>
    <xdr:to>
      <xdr:col>26</xdr:col>
      <xdr:colOff>101600</xdr:colOff>
      <xdr:row>17</xdr:row>
      <xdr:rowOff>136525</xdr:rowOff>
    </xdr:to>
    <xdr:sp macro="" textlink="">
      <xdr:nvSpPr>
        <xdr:cNvPr id="68" name="楕円 67">
          <a:extLst>
            <a:ext uri="{FF2B5EF4-FFF2-40B4-BE49-F238E27FC236}">
              <a16:creationId xmlns:a16="http://schemas.microsoft.com/office/drawing/2014/main" id="{00000000-0008-0000-0500-000044000000}"/>
            </a:ext>
          </a:extLst>
        </xdr:cNvPr>
        <xdr:cNvSpPr/>
      </xdr:nvSpPr>
      <xdr:spPr>
        <a:xfrm>
          <a:off x="4953000" y="2997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121285</xdr:rowOff>
    </xdr:from>
    <xdr:ext cx="736600" cy="25463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08356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94,468</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17</xdr:row>
      <xdr:rowOff>41910</xdr:rowOff>
    </xdr:from>
    <xdr:to>
      <xdr:col>22</xdr:col>
      <xdr:colOff>165100</xdr:colOff>
      <xdr:row>17</xdr:row>
      <xdr:rowOff>143510</xdr:rowOff>
    </xdr:to>
    <xdr:sp macro="" textlink="">
      <xdr:nvSpPr>
        <xdr:cNvPr id="70" name="楕円 69">
          <a:extLst>
            <a:ext uri="{FF2B5EF4-FFF2-40B4-BE49-F238E27FC236}">
              <a16:creationId xmlns:a16="http://schemas.microsoft.com/office/drawing/2014/main" id="{00000000-0008-0000-0500-000046000000}"/>
            </a:ext>
          </a:extLst>
        </xdr:cNvPr>
        <xdr:cNvSpPr/>
      </xdr:nvSpPr>
      <xdr:spPr>
        <a:xfrm>
          <a:off x="4254500" y="3004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128270</xdr:rowOff>
    </xdr:from>
    <xdr:ext cx="762000" cy="259080"/>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090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92,917</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17</xdr:row>
      <xdr:rowOff>75565</xdr:rowOff>
    </xdr:from>
    <xdr:to>
      <xdr:col>19</xdr:col>
      <xdr:colOff>38100</xdr:colOff>
      <xdr:row>18</xdr:row>
      <xdr:rowOff>6350</xdr:rowOff>
    </xdr:to>
    <xdr:sp macro="" textlink="">
      <xdr:nvSpPr>
        <xdr:cNvPr id="72" name="楕円 71">
          <a:extLst>
            <a:ext uri="{FF2B5EF4-FFF2-40B4-BE49-F238E27FC236}">
              <a16:creationId xmlns:a16="http://schemas.microsoft.com/office/drawing/2014/main" id="{00000000-0008-0000-0500-000048000000}"/>
            </a:ext>
          </a:extLst>
        </xdr:cNvPr>
        <xdr:cNvSpPr/>
      </xdr:nvSpPr>
      <xdr:spPr>
        <a:xfrm>
          <a:off x="3556000" y="303784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162560</xdr:rowOff>
    </xdr:from>
    <xdr:ext cx="762000" cy="259080"/>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124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85,489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17</xdr:row>
      <xdr:rowOff>86360</xdr:rowOff>
    </xdr:from>
    <xdr:to>
      <xdr:col>15</xdr:col>
      <xdr:colOff>101600</xdr:colOff>
      <xdr:row>18</xdr:row>
      <xdr:rowOff>16510</xdr:rowOff>
    </xdr:to>
    <xdr:sp macro="" textlink="">
      <xdr:nvSpPr>
        <xdr:cNvPr id="74" name="楕円 73">
          <a:extLst>
            <a:ext uri="{FF2B5EF4-FFF2-40B4-BE49-F238E27FC236}">
              <a16:creationId xmlns:a16="http://schemas.microsoft.com/office/drawing/2014/main" id="{00000000-0008-0000-0500-00004A000000}"/>
            </a:ext>
          </a:extLst>
        </xdr:cNvPr>
        <xdr:cNvSpPr/>
      </xdr:nvSpPr>
      <xdr:spPr>
        <a:xfrm>
          <a:off x="2857500" y="3048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1270</xdr:rowOff>
    </xdr:from>
    <xdr:ext cx="762000" cy="259080"/>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134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83,179</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7035" cy="275590"/>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0703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5270"/>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463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8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119380</xdr:rowOff>
    </xdr:from>
    <xdr:to>
      <xdr:col>29</xdr:col>
      <xdr:colOff>127000</xdr:colOff>
      <xdr:row>37</xdr:row>
      <xdr:rowOff>180340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a:xfrm flipV="1">
          <a:off x="5651500" y="6043930"/>
          <a:ext cx="0" cy="126111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151765</xdr:rowOff>
    </xdr:from>
    <xdr:ext cx="757555" cy="259080"/>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27646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-6,778</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180340</xdr:rowOff>
    </xdr:from>
    <xdr:to>
      <xdr:col>30</xdr:col>
      <xdr:colOff>25400</xdr:colOff>
      <xdr:row>37</xdr:row>
      <xdr:rowOff>180340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a:xfrm>
          <a:off x="5562600" y="730504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34925</xdr:rowOff>
    </xdr:from>
    <xdr:ext cx="757555" cy="259080"/>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78802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59,367</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119380</xdr:rowOff>
    </xdr:from>
    <xdr:to>
      <xdr:col>30</xdr:col>
      <xdr:colOff>25400</xdr:colOff>
      <xdr:row>33</xdr:row>
      <xdr:rowOff>119380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a:xfrm>
          <a:off x="5562600" y="60439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56515</xdr:rowOff>
    </xdr:from>
    <xdr:to>
      <xdr:col>29</xdr:col>
      <xdr:colOff>127000</xdr:colOff>
      <xdr:row>35</xdr:row>
      <xdr:rowOff>78105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a:xfrm flipV="1">
          <a:off x="5003800" y="6666865"/>
          <a:ext cx="647700" cy="215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41910</xdr:rowOff>
    </xdr:from>
    <xdr:ext cx="757555" cy="255270"/>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652260"/>
          <a:ext cx="75755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26,618</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6985</xdr:rowOff>
    </xdr:from>
    <xdr:to>
      <xdr:col>29</xdr:col>
      <xdr:colOff>177800</xdr:colOff>
      <xdr:row>35</xdr:row>
      <xdr:rowOff>109220</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a:xfrm>
          <a:off x="5600700" y="661733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78105</xdr:rowOff>
    </xdr:from>
    <xdr:to>
      <xdr:col>26</xdr:col>
      <xdr:colOff>50800</xdr:colOff>
      <xdr:row>35</xdr:row>
      <xdr:rowOff>99695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a:xfrm flipV="1">
          <a:off x="4305300" y="6688455"/>
          <a:ext cx="698500" cy="215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33655</xdr:rowOff>
    </xdr:from>
    <xdr:to>
      <xdr:col>26</xdr:col>
      <xdr:colOff>101600</xdr:colOff>
      <xdr:row>35</xdr:row>
      <xdr:rowOff>135890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a:xfrm>
          <a:off x="4953000" y="664400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119380</xdr:rowOff>
    </xdr:from>
    <xdr:ext cx="736600" cy="259080"/>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7297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25,231</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91440</xdr:rowOff>
    </xdr:from>
    <xdr:to>
      <xdr:col>22</xdr:col>
      <xdr:colOff>114300</xdr:colOff>
      <xdr:row>35</xdr:row>
      <xdr:rowOff>99695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a:xfrm>
          <a:off x="3606800" y="6701790"/>
          <a:ext cx="698500" cy="82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79375</xdr:rowOff>
    </xdr:from>
    <xdr:to>
      <xdr:col>22</xdr:col>
      <xdr:colOff>165100</xdr:colOff>
      <xdr:row>35</xdr:row>
      <xdr:rowOff>181610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a:xfrm>
          <a:off x="4254500" y="668972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165100</xdr:rowOff>
    </xdr:from>
    <xdr:ext cx="762000" cy="259080"/>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775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22,830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68580</xdr:rowOff>
    </xdr:from>
    <xdr:to>
      <xdr:col>18</xdr:col>
      <xdr:colOff>177800</xdr:colOff>
      <xdr:row>35</xdr:row>
      <xdr:rowOff>91440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a:xfrm>
          <a:off x="2908300" y="6678930"/>
          <a:ext cx="698500" cy="228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142240</xdr:rowOff>
    </xdr:from>
    <xdr:to>
      <xdr:col>19</xdr:col>
      <xdr:colOff>38100</xdr:colOff>
      <xdr:row>35</xdr:row>
      <xdr:rowOff>244475</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a:xfrm>
          <a:off x="3556000" y="675259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228600</xdr:rowOff>
    </xdr:from>
    <xdr:ext cx="762000" cy="259080"/>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38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19,506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139700</xdr:rowOff>
    </xdr:from>
    <xdr:to>
      <xdr:col>15</xdr:col>
      <xdr:colOff>101600</xdr:colOff>
      <xdr:row>35</xdr:row>
      <xdr:rowOff>241935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a:xfrm>
          <a:off x="2857500" y="675005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227330</xdr:rowOff>
    </xdr:from>
    <xdr:ext cx="762000" cy="259080"/>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37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19,619</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7555" cy="259080"/>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35</xdr:row>
      <xdr:rowOff>5080</xdr:rowOff>
    </xdr:from>
    <xdr:to>
      <xdr:col>29</xdr:col>
      <xdr:colOff>177800</xdr:colOff>
      <xdr:row>35</xdr:row>
      <xdr:rowOff>107315</xdr:rowOff>
    </xdr:to>
    <xdr:sp macro="" textlink="">
      <xdr:nvSpPr>
        <xdr:cNvPr id="127" name="楕円 126">
          <a:extLst>
            <a:ext uri="{FF2B5EF4-FFF2-40B4-BE49-F238E27FC236}">
              <a16:creationId xmlns:a16="http://schemas.microsoft.com/office/drawing/2014/main" id="{00000000-0008-0000-0500-00007F000000}"/>
            </a:ext>
          </a:extLst>
        </xdr:cNvPr>
        <xdr:cNvSpPr/>
      </xdr:nvSpPr>
      <xdr:spPr>
        <a:xfrm>
          <a:off x="5600700" y="661543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193675</xdr:rowOff>
    </xdr:from>
    <xdr:ext cx="757555" cy="2584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461125"/>
          <a:ext cx="757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26,713</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26670</xdr:rowOff>
    </xdr:from>
    <xdr:to>
      <xdr:col>26</xdr:col>
      <xdr:colOff>101600</xdr:colOff>
      <xdr:row>35</xdr:row>
      <xdr:rowOff>127635</xdr:rowOff>
    </xdr:to>
    <xdr:sp macro="" textlink="">
      <xdr:nvSpPr>
        <xdr:cNvPr id="129" name="楕円 128">
          <a:extLst>
            <a:ext uri="{FF2B5EF4-FFF2-40B4-BE49-F238E27FC236}">
              <a16:creationId xmlns:a16="http://schemas.microsoft.com/office/drawing/2014/main" id="{00000000-0008-0000-0500-000081000000}"/>
            </a:ext>
          </a:extLst>
        </xdr:cNvPr>
        <xdr:cNvSpPr/>
      </xdr:nvSpPr>
      <xdr:spPr>
        <a:xfrm>
          <a:off x="4953000" y="663702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138430</xdr:rowOff>
    </xdr:from>
    <xdr:ext cx="736600" cy="25971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40588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25,610</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48260</xdr:rowOff>
    </xdr:from>
    <xdr:to>
      <xdr:col>22</xdr:col>
      <xdr:colOff>165100</xdr:colOff>
      <xdr:row>35</xdr:row>
      <xdr:rowOff>150495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a:xfrm>
          <a:off x="4254500" y="665861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160020</xdr:rowOff>
    </xdr:from>
    <xdr:ext cx="762000" cy="25971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42747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24,418</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41910</xdr:rowOff>
    </xdr:from>
    <xdr:to>
      <xdr:col>19</xdr:col>
      <xdr:colOff>38100</xdr:colOff>
      <xdr:row>35</xdr:row>
      <xdr:rowOff>142240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a:xfrm>
          <a:off x="3556000" y="665226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153035</xdr:rowOff>
    </xdr:from>
    <xdr:ext cx="762000" cy="2584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4204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24,829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17780</xdr:rowOff>
    </xdr:from>
    <xdr:to>
      <xdr:col>15</xdr:col>
      <xdr:colOff>101600</xdr:colOff>
      <xdr:row>35</xdr:row>
      <xdr:rowOff>119380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a:xfrm>
          <a:off x="2857500" y="6628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128905</xdr:rowOff>
    </xdr:from>
    <xdr:ext cx="762000" cy="25971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39635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26,058</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山口県田布施町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14,550
14,488
50.42
7,552,976
7,337,680
173,359
4,167,561
5,136,186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10.4
19.4</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463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4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463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5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81,353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5440" cy="220980"/>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37</xdr:row>
      <xdr:rowOff>168910</xdr:rowOff>
    </xdr:from>
    <xdr:ext cx="244475" cy="25463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080" y="6512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35</xdr:row>
      <xdr:rowOff>54610</xdr:rowOff>
    </xdr:from>
    <xdr:ext cx="591185" cy="25463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370" y="6055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32</xdr:row>
      <xdr:rowOff>111760</xdr:rowOff>
    </xdr:from>
    <xdr:ext cx="591185" cy="25463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370" y="5598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168910</xdr:rowOff>
    </xdr:from>
    <xdr:ext cx="591185" cy="25463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370" y="5140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1185" cy="25463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22860</xdr:rowOff>
    </xdr:from>
    <xdr:to>
      <xdr:col>24</xdr:col>
      <xdr:colOff>62865</xdr:colOff>
      <xdr:row>37</xdr:row>
      <xdr:rowOff>48260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37810"/>
          <a:ext cx="1270" cy="1054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52070</xdr:rowOff>
    </xdr:from>
    <xdr:ext cx="534670" cy="25463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572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57,460</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48260</xdr:rowOff>
    </xdr:from>
    <xdr:to>
      <xdr:col>24</xdr:col>
      <xdr:colOff>152400</xdr:colOff>
      <xdr:row>37</xdr:row>
      <xdr:rowOff>48260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1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140970</xdr:rowOff>
    </xdr:from>
    <xdr:ext cx="598805" cy="259080"/>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130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288,105</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22860</xdr:rowOff>
    </xdr:from>
    <xdr:to>
      <xdr:col>24</xdr:col>
      <xdr:colOff>152400</xdr:colOff>
      <xdr:row>31</xdr:row>
      <xdr:rowOff>22860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37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104775</xdr:rowOff>
    </xdr:from>
    <xdr:to>
      <xdr:col>24</xdr:col>
      <xdr:colOff>63500</xdr:colOff>
      <xdr:row>36</xdr:row>
      <xdr:rowOff>122555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276975"/>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128905</xdr:rowOff>
    </xdr:from>
    <xdr:ext cx="598805" cy="259080"/>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595820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108,757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106045</xdr:rowOff>
    </xdr:from>
    <xdr:to>
      <xdr:col>24</xdr:col>
      <xdr:colOff>114300</xdr:colOff>
      <xdr:row>36</xdr:row>
      <xdr:rowOff>36195</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0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122555</xdr:rowOff>
    </xdr:from>
    <xdr:to>
      <xdr:col>19</xdr:col>
      <xdr:colOff>177800</xdr:colOff>
      <xdr:row>36</xdr:row>
      <xdr:rowOff>127635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29475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114300</xdr:rowOff>
    </xdr:from>
    <xdr:to>
      <xdr:col>20</xdr:col>
      <xdr:colOff>38100</xdr:colOff>
      <xdr:row>36</xdr:row>
      <xdr:rowOff>44450</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34</xdr:row>
      <xdr:rowOff>60960</xdr:rowOff>
    </xdr:from>
    <xdr:ext cx="594360" cy="259080"/>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580" y="58902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106,927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127635</xdr:rowOff>
    </xdr:from>
    <xdr:to>
      <xdr:col>15</xdr:col>
      <xdr:colOff>50800</xdr:colOff>
      <xdr:row>37</xdr:row>
      <xdr:rowOff>20320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29983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120650</xdr:rowOff>
    </xdr:from>
    <xdr:to>
      <xdr:col>15</xdr:col>
      <xdr:colOff>101600</xdr:colOff>
      <xdr:row>36</xdr:row>
      <xdr:rowOff>50800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34</xdr:row>
      <xdr:rowOff>67310</xdr:rowOff>
    </xdr:from>
    <xdr:ext cx="594360" cy="259080"/>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580" y="589661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105,491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20320</xdr:rowOff>
    </xdr:from>
    <xdr:to>
      <xdr:col>10</xdr:col>
      <xdr:colOff>114300</xdr:colOff>
      <xdr:row>37</xdr:row>
      <xdr:rowOff>30480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36397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58420</xdr:rowOff>
    </xdr:from>
    <xdr:to>
      <xdr:col>10</xdr:col>
      <xdr:colOff>165100</xdr:colOff>
      <xdr:row>36</xdr:row>
      <xdr:rowOff>160020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3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5080</xdr:rowOff>
    </xdr:from>
    <xdr:ext cx="530225" cy="259080"/>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1965" y="60058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81,607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63500</xdr:rowOff>
    </xdr:from>
    <xdr:to>
      <xdr:col>6</xdr:col>
      <xdr:colOff>38100</xdr:colOff>
      <xdr:row>36</xdr:row>
      <xdr:rowOff>165100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10160</xdr:rowOff>
    </xdr:from>
    <xdr:ext cx="530225" cy="259080"/>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2965" y="60109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80,518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36</xdr:row>
      <xdr:rowOff>53975</xdr:rowOff>
    </xdr:from>
    <xdr:to>
      <xdr:col>24</xdr:col>
      <xdr:colOff>114300</xdr:colOff>
      <xdr:row>36</xdr:row>
      <xdr:rowOff>155575</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2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140335</xdr:rowOff>
    </xdr:from>
    <xdr:ext cx="534670" cy="259080"/>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410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82,622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71755</xdr:rowOff>
    </xdr:from>
    <xdr:to>
      <xdr:col>20</xdr:col>
      <xdr:colOff>38100</xdr:colOff>
      <xdr:row>37</xdr:row>
      <xdr:rowOff>1905</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24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164465</xdr:rowOff>
    </xdr:from>
    <xdr:ext cx="530225" cy="259080"/>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29965" y="633666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78,800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76835</xdr:rowOff>
    </xdr:from>
    <xdr:to>
      <xdr:col>15</xdr:col>
      <xdr:colOff>101600</xdr:colOff>
      <xdr:row>37</xdr:row>
      <xdr:rowOff>6985</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2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169545</xdr:rowOff>
    </xdr:from>
    <xdr:ext cx="530225" cy="25463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0965" y="634174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77,704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140970</xdr:rowOff>
    </xdr:from>
    <xdr:to>
      <xdr:col>10</xdr:col>
      <xdr:colOff>165100</xdr:colOff>
      <xdr:row>37</xdr:row>
      <xdr:rowOff>71120</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31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62230</xdr:rowOff>
    </xdr:from>
    <xdr:ext cx="530225" cy="259080"/>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1965" y="64058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63,593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151130</xdr:rowOff>
    </xdr:from>
    <xdr:to>
      <xdr:col>6</xdr:col>
      <xdr:colOff>38100</xdr:colOff>
      <xdr:row>37</xdr:row>
      <xdr:rowOff>81280</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72390</xdr:rowOff>
    </xdr:from>
    <xdr:ext cx="530225" cy="259080"/>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2965" y="64160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61,450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75,997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5440" cy="220980"/>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4475" cy="25463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080" y="9941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91185" cy="25463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370" y="9484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91185" cy="25463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370" y="9027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91185" cy="25463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370" y="8569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1185" cy="25463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80010</xdr:rowOff>
    </xdr:from>
    <xdr:to>
      <xdr:col>24</xdr:col>
      <xdr:colOff>62865</xdr:colOff>
      <xdr:row>57</xdr:row>
      <xdr:rowOff>56515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823960"/>
          <a:ext cx="1270" cy="1005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60325</xdr:rowOff>
    </xdr:from>
    <xdr:ext cx="534670" cy="259080"/>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32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55,719</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56515</xdr:rowOff>
    </xdr:from>
    <xdr:to>
      <xdr:col>24</xdr:col>
      <xdr:colOff>152400</xdr:colOff>
      <xdr:row>57</xdr:row>
      <xdr:rowOff>56515</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29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26670</xdr:rowOff>
    </xdr:from>
    <xdr:ext cx="598805" cy="259080"/>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5991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275,590</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80010</xdr:rowOff>
    </xdr:from>
    <xdr:to>
      <xdr:col>24</xdr:col>
      <xdr:colOff>152400</xdr:colOff>
      <xdr:row>51</xdr:row>
      <xdr:rowOff>80010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823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166370</xdr:rowOff>
    </xdr:from>
    <xdr:to>
      <xdr:col>24</xdr:col>
      <xdr:colOff>63500</xdr:colOff>
      <xdr:row>57</xdr:row>
      <xdr:rowOff>14605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3797300" y="976757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147955</xdr:rowOff>
    </xdr:from>
    <xdr:ext cx="598805" cy="2584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40625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104,552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125095</xdr:rowOff>
    </xdr:from>
    <xdr:to>
      <xdr:col>24</xdr:col>
      <xdr:colOff>114300</xdr:colOff>
      <xdr:row>56</xdr:row>
      <xdr:rowOff>55245</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5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14605</xdr:rowOff>
    </xdr:from>
    <xdr:to>
      <xdr:col>19</xdr:col>
      <xdr:colOff>177800</xdr:colOff>
      <xdr:row>57</xdr:row>
      <xdr:rowOff>82550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787255"/>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164465</xdr:rowOff>
    </xdr:from>
    <xdr:to>
      <xdr:col>20</xdr:col>
      <xdr:colOff>38100</xdr:colOff>
      <xdr:row>56</xdr:row>
      <xdr:rowOff>94615</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9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111125</xdr:rowOff>
    </xdr:from>
    <xdr:ext cx="530225" cy="25463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529965" y="936942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95,980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74930</xdr:rowOff>
    </xdr:from>
    <xdr:to>
      <xdr:col>15</xdr:col>
      <xdr:colOff>50800</xdr:colOff>
      <xdr:row>57</xdr:row>
      <xdr:rowOff>82550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019300" y="984758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168275</xdr:rowOff>
    </xdr:from>
    <xdr:to>
      <xdr:col>15</xdr:col>
      <xdr:colOff>101600</xdr:colOff>
      <xdr:row>56</xdr:row>
      <xdr:rowOff>98425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59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114935</xdr:rowOff>
    </xdr:from>
    <xdr:ext cx="530225" cy="259080"/>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0965" y="93732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95,183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74930</xdr:rowOff>
    </xdr:from>
    <xdr:to>
      <xdr:col>10</xdr:col>
      <xdr:colOff>114300</xdr:colOff>
      <xdr:row>57</xdr:row>
      <xdr:rowOff>106045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1130300" y="984758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63500</xdr:rowOff>
    </xdr:from>
    <xdr:to>
      <xdr:col>10</xdr:col>
      <xdr:colOff>165100</xdr:colOff>
      <xdr:row>56</xdr:row>
      <xdr:rowOff>164465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6647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9525</xdr:rowOff>
    </xdr:from>
    <xdr:ext cx="530225" cy="25463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1965" y="943927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80,668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13970</xdr:rowOff>
    </xdr:from>
    <xdr:to>
      <xdr:col>6</xdr:col>
      <xdr:colOff>38100</xdr:colOff>
      <xdr:row>56</xdr:row>
      <xdr:rowOff>115570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61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54</xdr:row>
      <xdr:rowOff>132080</xdr:rowOff>
    </xdr:from>
    <xdr:ext cx="530225" cy="25463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2965" y="939038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91,415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114935</xdr:rowOff>
    </xdr:from>
    <xdr:to>
      <xdr:col>24</xdr:col>
      <xdr:colOff>114300</xdr:colOff>
      <xdr:row>57</xdr:row>
      <xdr:rowOff>45085</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71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29845</xdr:rowOff>
    </xdr:from>
    <xdr:ext cx="534670" cy="25463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63104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69,332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135255</xdr:rowOff>
    </xdr:from>
    <xdr:to>
      <xdr:col>20</xdr:col>
      <xdr:colOff>38100</xdr:colOff>
      <xdr:row>57</xdr:row>
      <xdr:rowOff>65405</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73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56515</xdr:rowOff>
    </xdr:from>
    <xdr:ext cx="530225" cy="2584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529965" y="982916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64,809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31750</xdr:rowOff>
    </xdr:from>
    <xdr:to>
      <xdr:col>15</xdr:col>
      <xdr:colOff>101600</xdr:colOff>
      <xdr:row>57</xdr:row>
      <xdr:rowOff>133350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124460</xdr:rowOff>
    </xdr:from>
    <xdr:ext cx="530225" cy="259080"/>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40965" y="98971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50,038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23495</xdr:rowOff>
    </xdr:from>
    <xdr:to>
      <xdr:col>10</xdr:col>
      <xdr:colOff>165100</xdr:colOff>
      <xdr:row>57</xdr:row>
      <xdr:rowOff>125095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79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116205</xdr:rowOff>
    </xdr:from>
    <xdr:ext cx="530225" cy="259080"/>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1965" y="98888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51,797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55245</xdr:rowOff>
    </xdr:from>
    <xdr:to>
      <xdr:col>6</xdr:col>
      <xdr:colOff>38100</xdr:colOff>
      <xdr:row>57</xdr:row>
      <xdr:rowOff>156845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82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147955</xdr:rowOff>
    </xdr:from>
    <xdr:ext cx="530225" cy="2584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2965" y="992060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44,816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5440" cy="220980"/>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44475" cy="259080"/>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080" y="13446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35560</xdr:rowOff>
    </xdr:from>
    <xdr:ext cx="531495" cy="259080"/>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5463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505" y="12684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1495" cy="259080"/>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9080"/>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463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505" y="11541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91440</xdr:rowOff>
    </xdr:from>
    <xdr:to>
      <xdr:col>24</xdr:col>
      <xdr:colOff>62865</xdr:colOff>
      <xdr:row>79</xdr:row>
      <xdr:rowOff>21590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64390"/>
          <a:ext cx="1270" cy="1301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25400</xdr:rowOff>
    </xdr:from>
    <xdr:ext cx="378460" cy="259080"/>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699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599</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21590</xdr:rowOff>
    </xdr:from>
    <xdr:to>
      <xdr:col>24</xdr:col>
      <xdr:colOff>152400</xdr:colOff>
      <xdr:row>79</xdr:row>
      <xdr:rowOff>21590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66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38100</xdr:rowOff>
    </xdr:from>
    <xdr:ext cx="534670" cy="259080"/>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396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34,771</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91440</xdr:rowOff>
    </xdr:from>
    <xdr:to>
      <xdr:col>24</xdr:col>
      <xdr:colOff>152400</xdr:colOff>
      <xdr:row>71</xdr:row>
      <xdr:rowOff>91440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64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83820</xdr:rowOff>
    </xdr:from>
    <xdr:to>
      <xdr:col>24</xdr:col>
      <xdr:colOff>63500</xdr:colOff>
      <xdr:row>78</xdr:row>
      <xdr:rowOff>119380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456920"/>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92075</xdr:rowOff>
    </xdr:from>
    <xdr:ext cx="469900" cy="259080"/>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222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7,018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69215</xdr:rowOff>
    </xdr:from>
    <xdr:to>
      <xdr:col>24</xdr:col>
      <xdr:colOff>114300</xdr:colOff>
      <xdr:row>77</xdr:row>
      <xdr:rowOff>170815</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7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119380</xdr:rowOff>
    </xdr:from>
    <xdr:to>
      <xdr:col>19</xdr:col>
      <xdr:colOff>177800</xdr:colOff>
      <xdr:row>78</xdr:row>
      <xdr:rowOff>126365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49248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75565</xdr:rowOff>
    </xdr:from>
    <xdr:to>
      <xdr:col>20</xdr:col>
      <xdr:colOff>38100</xdr:colOff>
      <xdr:row>78</xdr:row>
      <xdr:rowOff>6350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77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22225</xdr:rowOff>
    </xdr:from>
    <xdr:ext cx="465455" cy="2584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350" y="1305242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126365</xdr:rowOff>
    </xdr:from>
    <xdr:to>
      <xdr:col>15</xdr:col>
      <xdr:colOff>50800</xdr:colOff>
      <xdr:row>78</xdr:row>
      <xdr:rowOff>130175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49946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107315</xdr:rowOff>
    </xdr:from>
    <xdr:to>
      <xdr:col>15</xdr:col>
      <xdr:colOff>101600</xdr:colOff>
      <xdr:row>78</xdr:row>
      <xdr:rowOff>37465</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0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53975</xdr:rowOff>
    </xdr:from>
    <xdr:ext cx="465455" cy="25463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350" y="1308417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130175</xdr:rowOff>
    </xdr:from>
    <xdr:to>
      <xdr:col>10</xdr:col>
      <xdr:colOff>114300</xdr:colOff>
      <xdr:row>78</xdr:row>
      <xdr:rowOff>132715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50327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91440</xdr:rowOff>
    </xdr:from>
    <xdr:to>
      <xdr:col>10</xdr:col>
      <xdr:colOff>165100</xdr:colOff>
      <xdr:row>78</xdr:row>
      <xdr:rowOff>21590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9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38100</xdr:rowOff>
    </xdr:from>
    <xdr:ext cx="465455" cy="259080"/>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350" y="1306830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101600</xdr:rowOff>
    </xdr:from>
    <xdr:to>
      <xdr:col>6</xdr:col>
      <xdr:colOff>38100</xdr:colOff>
      <xdr:row>78</xdr:row>
      <xdr:rowOff>31750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0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48260</xdr:rowOff>
    </xdr:from>
    <xdr:ext cx="465455" cy="259080"/>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350" y="130784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78</xdr:row>
      <xdr:rowOff>33020</xdr:rowOff>
    </xdr:from>
    <xdr:to>
      <xdr:col>24</xdr:col>
      <xdr:colOff>114300</xdr:colOff>
      <xdr:row>78</xdr:row>
      <xdr:rowOff>134620</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4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119380</xdr:rowOff>
    </xdr:from>
    <xdr:ext cx="469900" cy="259080"/>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210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3,464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68580</xdr:rowOff>
    </xdr:from>
    <xdr:to>
      <xdr:col>20</xdr:col>
      <xdr:colOff>38100</xdr:colOff>
      <xdr:row>78</xdr:row>
      <xdr:rowOff>170180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161290</xdr:rowOff>
    </xdr:from>
    <xdr:ext cx="465455" cy="259080"/>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350" y="1353439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75565</xdr:rowOff>
    </xdr:from>
    <xdr:to>
      <xdr:col>15</xdr:col>
      <xdr:colOff>101600</xdr:colOff>
      <xdr:row>79</xdr:row>
      <xdr:rowOff>6350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486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168275</xdr:rowOff>
    </xdr:from>
    <xdr:ext cx="465455" cy="25463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350" y="1354137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79375</xdr:rowOff>
    </xdr:from>
    <xdr:to>
      <xdr:col>10</xdr:col>
      <xdr:colOff>165100</xdr:colOff>
      <xdr:row>79</xdr:row>
      <xdr:rowOff>9525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5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635</xdr:rowOff>
    </xdr:from>
    <xdr:ext cx="465455" cy="259080"/>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350" y="1354518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81915</xdr:rowOff>
    </xdr:from>
    <xdr:to>
      <xdr:col>6</xdr:col>
      <xdr:colOff>38100</xdr:colOff>
      <xdr:row>79</xdr:row>
      <xdr:rowOff>12065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79</xdr:row>
      <xdr:rowOff>3175</xdr:rowOff>
    </xdr:from>
    <xdr:ext cx="465455" cy="259080"/>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350" y="1354772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111,326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5440" cy="220980"/>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4475" cy="25463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080" y="17256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463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505" y="16603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1185" cy="25463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370" y="1595120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1185" cy="2584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370" y="15624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1185" cy="259080"/>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370" y="15297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1185" cy="25463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146685</xdr:rowOff>
    </xdr:from>
    <xdr:to>
      <xdr:col>24</xdr:col>
      <xdr:colOff>62865</xdr:colOff>
      <xdr:row>98</xdr:row>
      <xdr:rowOff>114935</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77185"/>
          <a:ext cx="1270" cy="1339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118745</xdr:rowOff>
    </xdr:from>
    <xdr:ext cx="534670" cy="259080"/>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208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44,253</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114935</xdr:rowOff>
    </xdr:from>
    <xdr:to>
      <xdr:col>24</xdr:col>
      <xdr:colOff>152400</xdr:colOff>
      <xdr:row>98</xdr:row>
      <xdr:rowOff>114935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17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93345</xdr:rowOff>
    </xdr:from>
    <xdr:ext cx="598805" cy="259080"/>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523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167,349</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146685</xdr:rowOff>
    </xdr:from>
    <xdr:to>
      <xdr:col>24</xdr:col>
      <xdr:colOff>152400</xdr:colOff>
      <xdr:row>90</xdr:row>
      <xdr:rowOff>146685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77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128905</xdr:rowOff>
    </xdr:from>
    <xdr:to>
      <xdr:col>24</xdr:col>
      <xdr:colOff>63500</xdr:colOff>
      <xdr:row>96</xdr:row>
      <xdr:rowOff>74930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3797300" y="16416655"/>
          <a:ext cx="8382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130810</xdr:rowOff>
    </xdr:from>
    <xdr:ext cx="534670" cy="259080"/>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471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87,474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107950</xdr:rowOff>
    </xdr:from>
    <xdr:to>
      <xdr:col>24</xdr:col>
      <xdr:colOff>114300</xdr:colOff>
      <xdr:row>96</xdr:row>
      <xdr:rowOff>38100</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9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128905</xdr:rowOff>
    </xdr:from>
    <xdr:to>
      <xdr:col>19</xdr:col>
      <xdr:colOff>177800</xdr:colOff>
      <xdr:row>97</xdr:row>
      <xdr:rowOff>24765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416655"/>
          <a:ext cx="889000" cy="238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167005</xdr:rowOff>
    </xdr:from>
    <xdr:to>
      <xdr:col>20</xdr:col>
      <xdr:colOff>38100</xdr:colOff>
      <xdr:row>95</xdr:row>
      <xdr:rowOff>97790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2833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93</xdr:row>
      <xdr:rowOff>113665</xdr:rowOff>
    </xdr:from>
    <xdr:ext cx="530225" cy="2584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29965" y="1605851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97,838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24765</xdr:rowOff>
    </xdr:from>
    <xdr:to>
      <xdr:col>15</xdr:col>
      <xdr:colOff>50800</xdr:colOff>
      <xdr:row>97</xdr:row>
      <xdr:rowOff>87630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655415"/>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60960</xdr:rowOff>
    </xdr:from>
    <xdr:to>
      <xdr:col>15</xdr:col>
      <xdr:colOff>101600</xdr:colOff>
      <xdr:row>96</xdr:row>
      <xdr:rowOff>162560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52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7620</xdr:rowOff>
    </xdr:from>
    <xdr:ext cx="530225" cy="25463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0965" y="1629537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76,071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87630</xdr:rowOff>
    </xdr:from>
    <xdr:to>
      <xdr:col>10</xdr:col>
      <xdr:colOff>114300</xdr:colOff>
      <xdr:row>97</xdr:row>
      <xdr:rowOff>103505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71828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101600</xdr:rowOff>
    </xdr:from>
    <xdr:to>
      <xdr:col>10</xdr:col>
      <xdr:colOff>165100</xdr:colOff>
      <xdr:row>97</xdr:row>
      <xdr:rowOff>31750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6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48260</xdr:rowOff>
    </xdr:from>
    <xdr:ext cx="530225" cy="259080"/>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1965" y="163360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72,332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130810</xdr:rowOff>
    </xdr:from>
    <xdr:to>
      <xdr:col>6</xdr:col>
      <xdr:colOff>38100</xdr:colOff>
      <xdr:row>97</xdr:row>
      <xdr:rowOff>60960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9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77470</xdr:rowOff>
    </xdr:from>
    <xdr:ext cx="530225" cy="25463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2965" y="163652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69,669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96</xdr:row>
      <xdr:rowOff>24130</xdr:rowOff>
    </xdr:from>
    <xdr:to>
      <xdr:col>24</xdr:col>
      <xdr:colOff>114300</xdr:colOff>
      <xdr:row>96</xdr:row>
      <xdr:rowOff>125730</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48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2540</xdr:rowOff>
    </xdr:from>
    <xdr:ext cx="534670" cy="259080"/>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4617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79,449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78105</xdr:rowOff>
    </xdr:from>
    <xdr:to>
      <xdr:col>20</xdr:col>
      <xdr:colOff>38100</xdr:colOff>
      <xdr:row>96</xdr:row>
      <xdr:rowOff>8255</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36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170815</xdr:rowOff>
    </xdr:from>
    <xdr:ext cx="530225" cy="2584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29965" y="1645856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90,266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145415</xdr:rowOff>
    </xdr:from>
    <xdr:to>
      <xdr:col>15</xdr:col>
      <xdr:colOff>101600</xdr:colOff>
      <xdr:row>97</xdr:row>
      <xdr:rowOff>75565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6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66675</xdr:rowOff>
    </xdr:from>
    <xdr:ext cx="530225" cy="25463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0965" y="1669732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68,294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36830</xdr:rowOff>
    </xdr:from>
    <xdr:to>
      <xdr:col>10</xdr:col>
      <xdr:colOff>165100</xdr:colOff>
      <xdr:row>97</xdr:row>
      <xdr:rowOff>138430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66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129540</xdr:rowOff>
    </xdr:from>
    <xdr:ext cx="530225" cy="259080"/>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1965" y="167601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62,509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52705</xdr:rowOff>
    </xdr:from>
    <xdr:to>
      <xdr:col>6</xdr:col>
      <xdr:colOff>38100</xdr:colOff>
      <xdr:row>97</xdr:row>
      <xdr:rowOff>154940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683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145415</xdr:rowOff>
    </xdr:from>
    <xdr:ext cx="530225" cy="25463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2965" y="1677606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61,056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62,562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5440" cy="220980"/>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4475" cy="25463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080" y="6512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35</xdr:row>
      <xdr:rowOff>54610</xdr:rowOff>
    </xdr:from>
    <xdr:ext cx="591185" cy="25463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370" y="6055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111760</xdr:rowOff>
    </xdr:from>
    <xdr:ext cx="591185" cy="25463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370" y="5598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168910</xdr:rowOff>
    </xdr:from>
    <xdr:ext cx="591185" cy="25463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370" y="5140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1185" cy="25463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63500</xdr:rowOff>
    </xdr:from>
    <xdr:to>
      <xdr:col>54</xdr:col>
      <xdr:colOff>189865</xdr:colOff>
      <xdr:row>37</xdr:row>
      <xdr:rowOff>102235</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378450"/>
          <a:ext cx="1270" cy="1067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106045</xdr:rowOff>
    </xdr:from>
    <xdr:ext cx="534670" cy="259080"/>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4496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45,719</a:t>
          </a:r>
          <a:endParaRPr kumimoji="1" lang="ja-JP" altLang="en-US" sz="1000" b="1">
            <a:latin typeface="ＭＳ Ｐゴシック"/>
            <a:ea typeface="ＭＳ Ｐゴシック"/>
          </a:endParaRPr>
        </a:p>
      </xdr:txBody>
    </xdr:sp>
    <xdr:clientData/>
  </xdr:oneCellAnchor>
  <xdr:twoCellAnchor>
    <xdr:from>
      <xdr:col>54</xdr:col>
      <xdr:colOff>101600</xdr:colOff>
      <xdr:row>37</xdr:row>
      <xdr:rowOff>102235</xdr:rowOff>
    </xdr:from>
    <xdr:to>
      <xdr:col>55</xdr:col>
      <xdr:colOff>88900</xdr:colOff>
      <xdr:row>37</xdr:row>
      <xdr:rowOff>102235</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445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9525</xdr:rowOff>
    </xdr:from>
    <xdr:ext cx="598805" cy="25463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15302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279,320</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63500</xdr:rowOff>
    </xdr:from>
    <xdr:to>
      <xdr:col>55</xdr:col>
      <xdr:colOff>88900</xdr:colOff>
      <xdr:row>31</xdr:row>
      <xdr:rowOff>63500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378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50800</xdr:rowOff>
    </xdr:from>
    <xdr:to>
      <xdr:col>55</xdr:col>
      <xdr:colOff>0</xdr:colOff>
      <xdr:row>37</xdr:row>
      <xdr:rowOff>66675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639445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106680</xdr:rowOff>
    </xdr:from>
    <xdr:ext cx="598805" cy="259080"/>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59359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113,561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83820</xdr:rowOff>
    </xdr:from>
    <xdr:to>
      <xdr:col>55</xdr:col>
      <xdr:colOff>50800</xdr:colOff>
      <xdr:row>36</xdr:row>
      <xdr:rowOff>13970</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08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113665</xdr:rowOff>
    </xdr:from>
    <xdr:to>
      <xdr:col>50</xdr:col>
      <xdr:colOff>114300</xdr:colOff>
      <xdr:row>37</xdr:row>
      <xdr:rowOff>66675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8750300" y="5942965"/>
          <a:ext cx="889000" cy="467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115570</xdr:rowOff>
    </xdr:from>
    <xdr:to>
      <xdr:col>50</xdr:col>
      <xdr:colOff>165100</xdr:colOff>
      <xdr:row>36</xdr:row>
      <xdr:rowOff>45720</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11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34</xdr:row>
      <xdr:rowOff>62230</xdr:rowOff>
    </xdr:from>
    <xdr:ext cx="594360" cy="259080"/>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39580" y="589153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106,617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34</xdr:row>
      <xdr:rowOff>113665</xdr:rowOff>
    </xdr:from>
    <xdr:to>
      <xdr:col>45</xdr:col>
      <xdr:colOff>177800</xdr:colOff>
      <xdr:row>37</xdr:row>
      <xdr:rowOff>95250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7861300" y="5942965"/>
          <a:ext cx="889000" cy="495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167005</xdr:rowOff>
    </xdr:from>
    <xdr:to>
      <xdr:col>46</xdr:col>
      <xdr:colOff>38100</xdr:colOff>
      <xdr:row>33</xdr:row>
      <xdr:rowOff>97790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56534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31</xdr:row>
      <xdr:rowOff>113665</xdr:rowOff>
    </xdr:from>
    <xdr:ext cx="594360" cy="2584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50580" y="542861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207,855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75565</xdr:rowOff>
    </xdr:from>
    <xdr:to>
      <xdr:col>41</xdr:col>
      <xdr:colOff>50800</xdr:colOff>
      <xdr:row>37</xdr:row>
      <xdr:rowOff>95250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6972300" y="641921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111125</xdr:rowOff>
    </xdr:from>
    <xdr:to>
      <xdr:col>41</xdr:col>
      <xdr:colOff>101600</xdr:colOff>
      <xdr:row>37</xdr:row>
      <xdr:rowOff>41275</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28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35</xdr:row>
      <xdr:rowOff>57785</xdr:rowOff>
    </xdr:from>
    <xdr:ext cx="530225" cy="259080"/>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3965" y="60585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70,142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113030</xdr:rowOff>
    </xdr:from>
    <xdr:to>
      <xdr:col>36</xdr:col>
      <xdr:colOff>165100</xdr:colOff>
      <xdr:row>37</xdr:row>
      <xdr:rowOff>43180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59690</xdr:rowOff>
    </xdr:from>
    <xdr:ext cx="530225" cy="259080"/>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4965" y="60604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69,764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0</xdr:rowOff>
    </xdr:from>
    <xdr:to>
      <xdr:col>55</xdr:col>
      <xdr:colOff>50800</xdr:colOff>
      <xdr:row>37</xdr:row>
      <xdr:rowOff>101600</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86360</xdr:rowOff>
    </xdr:from>
    <xdr:ext cx="534670" cy="25463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625856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56,917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15875</xdr:rowOff>
    </xdr:from>
    <xdr:to>
      <xdr:col>50</xdr:col>
      <xdr:colOff>165100</xdr:colOff>
      <xdr:row>37</xdr:row>
      <xdr:rowOff>117475</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37</xdr:row>
      <xdr:rowOff>109220</xdr:rowOff>
    </xdr:from>
    <xdr:ext cx="530225" cy="25463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71965" y="645287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53,410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34</xdr:row>
      <xdr:rowOff>63500</xdr:rowOff>
    </xdr:from>
    <xdr:to>
      <xdr:col>46</xdr:col>
      <xdr:colOff>38100</xdr:colOff>
      <xdr:row>34</xdr:row>
      <xdr:rowOff>164465</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58928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34</xdr:row>
      <xdr:rowOff>155575</xdr:rowOff>
    </xdr:from>
    <xdr:ext cx="594360" cy="25463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50580" y="598487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155,752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44450</xdr:rowOff>
    </xdr:from>
    <xdr:to>
      <xdr:col>41</xdr:col>
      <xdr:colOff>101600</xdr:colOff>
      <xdr:row>37</xdr:row>
      <xdr:rowOff>146050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37</xdr:row>
      <xdr:rowOff>137160</xdr:rowOff>
    </xdr:from>
    <xdr:ext cx="530225" cy="259080"/>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3965" y="64808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47,233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24765</xdr:rowOff>
    </xdr:from>
    <xdr:to>
      <xdr:col>36</xdr:col>
      <xdr:colOff>165100</xdr:colOff>
      <xdr:row>37</xdr:row>
      <xdr:rowOff>126365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36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117475</xdr:rowOff>
    </xdr:from>
    <xdr:ext cx="530225" cy="259080"/>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4965" y="64611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51,530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52,949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5440" cy="220980"/>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4475" cy="25463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080" y="9941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91185" cy="25463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370" y="9484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91185" cy="25463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370" y="9027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91185" cy="25463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370" y="8569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1185" cy="25463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154940</xdr:rowOff>
    </xdr:from>
    <xdr:to>
      <xdr:col>54</xdr:col>
      <xdr:colOff>189865</xdr:colOff>
      <xdr:row>58</xdr:row>
      <xdr:rowOff>74930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flipV="1">
          <a:off x="10475595" y="8727440"/>
          <a:ext cx="1270" cy="1291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78105</xdr:rowOff>
    </xdr:from>
    <xdr:ext cx="534670" cy="254635"/>
    <xdr:sp macro="" textlink="">
      <xdr:nvSpPr>
        <xdr:cNvPr id="336" name="普通建設事業費最小値テキスト">
          <a:extLst>
            <a:ext uri="{FF2B5EF4-FFF2-40B4-BE49-F238E27FC236}">
              <a16:creationId xmlns:a16="http://schemas.microsoft.com/office/drawing/2014/main" id="{00000000-0008-0000-0600-000050010000}"/>
            </a:ext>
          </a:extLst>
        </xdr:cNvPr>
        <xdr:cNvSpPr txBox="1"/>
      </xdr:nvSpPr>
      <xdr:spPr>
        <a:xfrm>
          <a:off x="10528300" y="1002220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14,245</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74930</xdr:rowOff>
    </xdr:from>
    <xdr:to>
      <xdr:col>55</xdr:col>
      <xdr:colOff>88900</xdr:colOff>
      <xdr:row>58</xdr:row>
      <xdr:rowOff>74930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10019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101600</xdr:rowOff>
    </xdr:from>
    <xdr:ext cx="598805" cy="259080"/>
    <xdr:sp macro="" textlink="">
      <xdr:nvSpPr>
        <xdr:cNvPr id="338" name="普通建設事業費最大値テキスト">
          <a:extLst>
            <a:ext uri="{FF2B5EF4-FFF2-40B4-BE49-F238E27FC236}">
              <a16:creationId xmlns:a16="http://schemas.microsoft.com/office/drawing/2014/main" id="{00000000-0008-0000-0600-000052010000}"/>
            </a:ext>
          </a:extLst>
        </xdr:cNvPr>
        <xdr:cNvSpPr txBox="1"/>
      </xdr:nvSpPr>
      <xdr:spPr>
        <a:xfrm>
          <a:off x="10528300" y="85026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296,705</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154940</xdr:rowOff>
    </xdr:from>
    <xdr:to>
      <xdr:col>55</xdr:col>
      <xdr:colOff>88900</xdr:colOff>
      <xdr:row>50</xdr:row>
      <xdr:rowOff>154940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8727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140970</xdr:rowOff>
    </xdr:from>
    <xdr:to>
      <xdr:col>55</xdr:col>
      <xdr:colOff>0</xdr:colOff>
      <xdr:row>57</xdr:row>
      <xdr:rowOff>147955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9639300" y="9742170"/>
          <a:ext cx="838200" cy="178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36830</xdr:rowOff>
    </xdr:from>
    <xdr:ext cx="534670" cy="259080"/>
    <xdr:sp macro="" textlink="">
      <xdr:nvSpPr>
        <xdr:cNvPr id="341" name="普通建設事業費平均値テキスト">
          <a:extLst>
            <a:ext uri="{FF2B5EF4-FFF2-40B4-BE49-F238E27FC236}">
              <a16:creationId xmlns:a16="http://schemas.microsoft.com/office/drawing/2014/main" id="{00000000-0008-0000-0600-000055010000}"/>
            </a:ext>
          </a:extLst>
        </xdr:cNvPr>
        <xdr:cNvSpPr txBox="1"/>
      </xdr:nvSpPr>
      <xdr:spPr>
        <a:xfrm>
          <a:off x="10528300" y="94665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91,338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13970</xdr:rowOff>
    </xdr:from>
    <xdr:to>
      <xdr:col>55</xdr:col>
      <xdr:colOff>50800</xdr:colOff>
      <xdr:row>56</xdr:row>
      <xdr:rowOff>115570</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10426700" y="961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15240</xdr:rowOff>
    </xdr:from>
    <xdr:to>
      <xdr:col>50</xdr:col>
      <xdr:colOff>114300</xdr:colOff>
      <xdr:row>57</xdr:row>
      <xdr:rowOff>147955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8750300" y="9787890"/>
          <a:ext cx="88900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156210</xdr:rowOff>
    </xdr:from>
    <xdr:to>
      <xdr:col>50</xdr:col>
      <xdr:colOff>165100</xdr:colOff>
      <xdr:row>56</xdr:row>
      <xdr:rowOff>86360</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95885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102870</xdr:rowOff>
    </xdr:from>
    <xdr:ext cx="530225" cy="259080"/>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9371965" y="93611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97,758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15240</xdr:rowOff>
    </xdr:from>
    <xdr:to>
      <xdr:col>45</xdr:col>
      <xdr:colOff>177800</xdr:colOff>
      <xdr:row>57</xdr:row>
      <xdr:rowOff>113665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7861300" y="9787890"/>
          <a:ext cx="889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67310</xdr:rowOff>
    </xdr:from>
    <xdr:to>
      <xdr:col>46</xdr:col>
      <xdr:colOff>38100</xdr:colOff>
      <xdr:row>55</xdr:row>
      <xdr:rowOff>168910</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8699500" y="949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54</xdr:row>
      <xdr:rowOff>13970</xdr:rowOff>
    </xdr:from>
    <xdr:ext cx="594360" cy="259080"/>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8450580" y="927227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117,234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96520</xdr:rowOff>
    </xdr:from>
    <xdr:to>
      <xdr:col>41</xdr:col>
      <xdr:colOff>50800</xdr:colOff>
      <xdr:row>57</xdr:row>
      <xdr:rowOff>113665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972300" y="986917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31750</xdr:rowOff>
    </xdr:from>
    <xdr:to>
      <xdr:col>41</xdr:col>
      <xdr:colOff>101600</xdr:colOff>
      <xdr:row>56</xdr:row>
      <xdr:rowOff>133350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7810500" y="96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149860</xdr:rowOff>
    </xdr:from>
    <xdr:ext cx="530225" cy="259080"/>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7593965" y="94081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87,464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95885</xdr:rowOff>
    </xdr:from>
    <xdr:to>
      <xdr:col>36</xdr:col>
      <xdr:colOff>165100</xdr:colOff>
      <xdr:row>57</xdr:row>
      <xdr:rowOff>26035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6921500" y="969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42545</xdr:rowOff>
    </xdr:from>
    <xdr:ext cx="530225" cy="25463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6704965" y="947229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73,475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90170</xdr:rowOff>
    </xdr:from>
    <xdr:to>
      <xdr:col>55</xdr:col>
      <xdr:colOff>50800</xdr:colOff>
      <xdr:row>57</xdr:row>
      <xdr:rowOff>20320</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10426700" y="969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68580</xdr:rowOff>
    </xdr:from>
    <xdr:ext cx="534670" cy="259080"/>
    <xdr:sp macro="" textlink="">
      <xdr:nvSpPr>
        <xdr:cNvPr id="360" name="普通建設事業費該当値テキスト">
          <a:extLst>
            <a:ext uri="{FF2B5EF4-FFF2-40B4-BE49-F238E27FC236}">
              <a16:creationId xmlns:a16="http://schemas.microsoft.com/office/drawing/2014/main" id="{00000000-0008-0000-0600-000068010000}"/>
            </a:ext>
          </a:extLst>
        </xdr:cNvPr>
        <xdr:cNvSpPr txBox="1"/>
      </xdr:nvSpPr>
      <xdr:spPr>
        <a:xfrm>
          <a:off x="10528300" y="9669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74,720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97790</xdr:rowOff>
    </xdr:from>
    <xdr:to>
      <xdr:col>50</xdr:col>
      <xdr:colOff>165100</xdr:colOff>
      <xdr:row>58</xdr:row>
      <xdr:rowOff>27305</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9588500" y="98704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18415</xdr:rowOff>
    </xdr:from>
    <xdr:ext cx="530225" cy="25463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1965" y="996251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35,737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135890</xdr:rowOff>
    </xdr:from>
    <xdr:to>
      <xdr:col>46</xdr:col>
      <xdr:colOff>38100</xdr:colOff>
      <xdr:row>57</xdr:row>
      <xdr:rowOff>66040</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8699500" y="97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57150</xdr:rowOff>
    </xdr:from>
    <xdr:ext cx="530225" cy="259080"/>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2965" y="98298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64,714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63500</xdr:rowOff>
    </xdr:from>
    <xdr:to>
      <xdr:col>41</xdr:col>
      <xdr:colOff>101600</xdr:colOff>
      <xdr:row>57</xdr:row>
      <xdr:rowOff>164465</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7810500" y="9836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155575</xdr:rowOff>
    </xdr:from>
    <xdr:ext cx="530225" cy="25463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3965" y="992822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43,237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45720</xdr:rowOff>
    </xdr:from>
    <xdr:to>
      <xdr:col>36</xdr:col>
      <xdr:colOff>165100</xdr:colOff>
      <xdr:row>57</xdr:row>
      <xdr:rowOff>147320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6921500" y="981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138430</xdr:rowOff>
    </xdr:from>
    <xdr:ext cx="530225" cy="259080"/>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4965" y="99110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46,967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5440" cy="220980"/>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565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4475" cy="259080"/>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355080" y="13446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91185" cy="25463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370" y="12684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130810</xdr:rowOff>
    </xdr:from>
    <xdr:ext cx="591185" cy="259080"/>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370" y="1230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91185" cy="259080"/>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370" y="1192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1185" cy="25463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89535</xdr:rowOff>
    </xdr:from>
    <xdr:to>
      <xdr:col>54</xdr:col>
      <xdr:colOff>189865</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91035"/>
          <a:ext cx="1270" cy="1497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9555" cy="259080"/>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36195</xdr:rowOff>
    </xdr:from>
    <xdr:ext cx="598805" cy="259080"/>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662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196,622</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89535</xdr:rowOff>
    </xdr:from>
    <xdr:to>
      <xdr:col>55</xdr:col>
      <xdr:colOff>88900</xdr:colOff>
      <xdr:row>70</xdr:row>
      <xdr:rowOff>89535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91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113665</xdr:rowOff>
    </xdr:from>
    <xdr:to>
      <xdr:col>55</xdr:col>
      <xdr:colOff>0</xdr:colOff>
      <xdr:row>79</xdr:row>
      <xdr:rowOff>3175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639300" y="13486765"/>
          <a:ext cx="838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160655</xdr:rowOff>
    </xdr:from>
    <xdr:ext cx="534670" cy="259080"/>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1908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26,063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137795</xdr:rowOff>
    </xdr:from>
    <xdr:to>
      <xdr:col>55</xdr:col>
      <xdr:colOff>50800</xdr:colOff>
      <xdr:row>78</xdr:row>
      <xdr:rowOff>67945</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33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162560</xdr:rowOff>
    </xdr:from>
    <xdr:to>
      <xdr:col>50</xdr:col>
      <xdr:colOff>114300</xdr:colOff>
      <xdr:row>79</xdr:row>
      <xdr:rowOff>3175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353566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82550</xdr:rowOff>
    </xdr:from>
    <xdr:to>
      <xdr:col>50</xdr:col>
      <xdr:colOff>165100</xdr:colOff>
      <xdr:row>78</xdr:row>
      <xdr:rowOff>12700</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2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29210</xdr:rowOff>
    </xdr:from>
    <xdr:ext cx="530225" cy="25463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1965" y="130594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33,373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162560</xdr:rowOff>
    </xdr:from>
    <xdr:to>
      <xdr:col>45</xdr:col>
      <xdr:colOff>177800</xdr:colOff>
      <xdr:row>79</xdr:row>
      <xdr:rowOff>30480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353566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166370</xdr:rowOff>
    </xdr:from>
    <xdr:to>
      <xdr:col>46</xdr:col>
      <xdr:colOff>38100</xdr:colOff>
      <xdr:row>77</xdr:row>
      <xdr:rowOff>96520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19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113030</xdr:rowOff>
    </xdr:from>
    <xdr:ext cx="530225" cy="259080"/>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2965" y="129717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44,868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79</xdr:row>
      <xdr:rowOff>27305</xdr:rowOff>
    </xdr:from>
    <xdr:to>
      <xdr:col>41</xdr:col>
      <xdr:colOff>50800</xdr:colOff>
      <xdr:row>79</xdr:row>
      <xdr:rowOff>30480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972300" y="1357185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101600</xdr:rowOff>
    </xdr:from>
    <xdr:to>
      <xdr:col>41</xdr:col>
      <xdr:colOff>101600</xdr:colOff>
      <xdr:row>78</xdr:row>
      <xdr:rowOff>31750</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30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48260</xdr:rowOff>
    </xdr:from>
    <xdr:ext cx="530225" cy="259080"/>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3965" y="130784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30,817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635</xdr:rowOff>
    </xdr:from>
    <xdr:to>
      <xdr:col>36</xdr:col>
      <xdr:colOff>165100</xdr:colOff>
      <xdr:row>78</xdr:row>
      <xdr:rowOff>102235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37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118745</xdr:rowOff>
    </xdr:from>
    <xdr:ext cx="530225" cy="259080"/>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4965" y="131489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21,568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63500</xdr:rowOff>
    </xdr:from>
    <xdr:to>
      <xdr:col>55</xdr:col>
      <xdr:colOff>50800</xdr:colOff>
      <xdr:row>78</xdr:row>
      <xdr:rowOff>164465</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4366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149225</xdr:rowOff>
    </xdr:from>
    <xdr:ext cx="534670" cy="259080"/>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3508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13,394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123825</xdr:rowOff>
    </xdr:from>
    <xdr:to>
      <xdr:col>50</xdr:col>
      <xdr:colOff>165100</xdr:colOff>
      <xdr:row>79</xdr:row>
      <xdr:rowOff>53975</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49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45085</xdr:rowOff>
    </xdr:from>
    <xdr:ext cx="465455" cy="2584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04350" y="1358963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111760</xdr:rowOff>
    </xdr:from>
    <xdr:to>
      <xdr:col>46</xdr:col>
      <xdr:colOff>38100</xdr:colOff>
      <xdr:row>79</xdr:row>
      <xdr:rowOff>41910</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48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33020</xdr:rowOff>
    </xdr:from>
    <xdr:ext cx="465455" cy="259080"/>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15350" y="135775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151130</xdr:rowOff>
    </xdr:from>
    <xdr:to>
      <xdr:col>41</xdr:col>
      <xdr:colOff>101600</xdr:colOff>
      <xdr:row>79</xdr:row>
      <xdr:rowOff>81280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52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72390</xdr:rowOff>
    </xdr:from>
    <xdr:ext cx="465455" cy="259080"/>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26350" y="1361694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147955</xdr:rowOff>
    </xdr:from>
    <xdr:to>
      <xdr:col>36</xdr:col>
      <xdr:colOff>165100</xdr:colOff>
      <xdr:row>79</xdr:row>
      <xdr:rowOff>78105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52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69215</xdr:rowOff>
    </xdr:from>
    <xdr:ext cx="465455" cy="259080"/>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37350" y="136137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35,583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5440" cy="220980"/>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4475" cy="25463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080" y="16799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91185" cy="25463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370" y="16342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91185" cy="25463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370" y="15885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168910</xdr:rowOff>
    </xdr:from>
    <xdr:ext cx="591185" cy="25463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370" y="15427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1185" cy="25463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135255</xdr:rowOff>
    </xdr:from>
    <xdr:to>
      <xdr:col>54</xdr:col>
      <xdr:colOff>189865</xdr:colOff>
      <xdr:row>98</xdr:row>
      <xdr:rowOff>125730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737205"/>
          <a:ext cx="1270" cy="1190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129540</xdr:rowOff>
    </xdr:from>
    <xdr:ext cx="469900" cy="259080"/>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31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3,037</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125730</xdr:rowOff>
    </xdr:from>
    <xdr:to>
      <xdr:col>55</xdr:col>
      <xdr:colOff>88900</xdr:colOff>
      <xdr:row>98</xdr:row>
      <xdr:rowOff>125730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27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81915</xdr:rowOff>
    </xdr:from>
    <xdr:ext cx="598805" cy="259080"/>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5124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263,479</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135255</xdr:rowOff>
    </xdr:from>
    <xdr:to>
      <xdr:col>55</xdr:col>
      <xdr:colOff>88900</xdr:colOff>
      <xdr:row>91</xdr:row>
      <xdr:rowOff>135255</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737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79375</xdr:rowOff>
    </xdr:from>
    <xdr:to>
      <xdr:col>55</xdr:col>
      <xdr:colOff>0</xdr:colOff>
      <xdr:row>98</xdr:row>
      <xdr:rowOff>41910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9639300" y="16710025"/>
          <a:ext cx="838200"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33020</xdr:rowOff>
    </xdr:from>
    <xdr:ext cx="534670" cy="259080"/>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4922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54,752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10160</xdr:rowOff>
    </xdr:from>
    <xdr:to>
      <xdr:col>55</xdr:col>
      <xdr:colOff>50800</xdr:colOff>
      <xdr:row>97</xdr:row>
      <xdr:rowOff>111760</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4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88265</xdr:rowOff>
    </xdr:from>
    <xdr:to>
      <xdr:col>50</xdr:col>
      <xdr:colOff>114300</xdr:colOff>
      <xdr:row>98</xdr:row>
      <xdr:rowOff>41910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8750300" y="16718915"/>
          <a:ext cx="889000"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11430</xdr:rowOff>
    </xdr:from>
    <xdr:to>
      <xdr:col>50</xdr:col>
      <xdr:colOff>165100</xdr:colOff>
      <xdr:row>97</xdr:row>
      <xdr:rowOff>113030</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4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129540</xdr:rowOff>
    </xdr:from>
    <xdr:ext cx="530225" cy="259080"/>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1965" y="164172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54,444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88265</xdr:rowOff>
    </xdr:from>
    <xdr:to>
      <xdr:col>45</xdr:col>
      <xdr:colOff>177800</xdr:colOff>
      <xdr:row>97</xdr:row>
      <xdr:rowOff>170815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7861300" y="16718915"/>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148590</xdr:rowOff>
    </xdr:from>
    <xdr:to>
      <xdr:col>46</xdr:col>
      <xdr:colOff>38100</xdr:colOff>
      <xdr:row>97</xdr:row>
      <xdr:rowOff>78740</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60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95885</xdr:rowOff>
    </xdr:from>
    <xdr:ext cx="530225" cy="259080"/>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2965" y="163836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61,878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144145</xdr:rowOff>
    </xdr:from>
    <xdr:to>
      <xdr:col>41</xdr:col>
      <xdr:colOff>50800</xdr:colOff>
      <xdr:row>97</xdr:row>
      <xdr:rowOff>170815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972300" y="1677479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52705</xdr:rowOff>
    </xdr:from>
    <xdr:to>
      <xdr:col>41</xdr:col>
      <xdr:colOff>101600</xdr:colOff>
      <xdr:row>97</xdr:row>
      <xdr:rowOff>154940</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683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170815</xdr:rowOff>
    </xdr:from>
    <xdr:ext cx="530225" cy="2584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3965" y="1645856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45,395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88265</xdr:rowOff>
    </xdr:from>
    <xdr:to>
      <xdr:col>36</xdr:col>
      <xdr:colOff>165100</xdr:colOff>
      <xdr:row>98</xdr:row>
      <xdr:rowOff>18415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71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34925</xdr:rowOff>
    </xdr:from>
    <xdr:ext cx="530225" cy="259080"/>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4965" y="164941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37,596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29210</xdr:rowOff>
    </xdr:from>
    <xdr:to>
      <xdr:col>55</xdr:col>
      <xdr:colOff>50800</xdr:colOff>
      <xdr:row>97</xdr:row>
      <xdr:rowOff>130175</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659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6985</xdr:rowOff>
    </xdr:from>
    <xdr:ext cx="534670" cy="25463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63763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50,631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162560</xdr:rowOff>
    </xdr:from>
    <xdr:to>
      <xdr:col>50</xdr:col>
      <xdr:colOff>165100</xdr:colOff>
      <xdr:row>98</xdr:row>
      <xdr:rowOff>92710</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79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83820</xdr:rowOff>
    </xdr:from>
    <xdr:ext cx="530225" cy="259080"/>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1965" y="168859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21,430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37465</xdr:rowOff>
    </xdr:from>
    <xdr:to>
      <xdr:col>46</xdr:col>
      <xdr:colOff>38100</xdr:colOff>
      <xdr:row>97</xdr:row>
      <xdr:rowOff>139065</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66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130810</xdr:rowOff>
    </xdr:from>
    <xdr:ext cx="530225" cy="259080"/>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2965" y="167614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48,682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120650</xdr:rowOff>
    </xdr:from>
    <xdr:to>
      <xdr:col>41</xdr:col>
      <xdr:colOff>101600</xdr:colOff>
      <xdr:row>98</xdr:row>
      <xdr:rowOff>50165</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751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41275</xdr:rowOff>
    </xdr:from>
    <xdr:ext cx="530225" cy="25463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3965" y="1684337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30,726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93345</xdr:rowOff>
    </xdr:from>
    <xdr:to>
      <xdr:col>36</xdr:col>
      <xdr:colOff>165100</xdr:colOff>
      <xdr:row>98</xdr:row>
      <xdr:rowOff>23495</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72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14605</xdr:rowOff>
    </xdr:from>
    <xdr:ext cx="530225" cy="259080"/>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4965" y="168167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36,574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2,982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5440" cy="220980"/>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4475" cy="259080"/>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080" y="6588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463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505" y="5826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1185" cy="25463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148590</xdr:rowOff>
    </xdr:from>
    <xdr:to>
      <xdr:col>85</xdr:col>
      <xdr:colOff>126365</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463540"/>
          <a:ext cx="1270" cy="1267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95250</xdr:rowOff>
    </xdr:from>
    <xdr:ext cx="534670" cy="259080"/>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5238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66,520</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148590</xdr:rowOff>
    </xdr:from>
    <xdr:to>
      <xdr:col>86</xdr:col>
      <xdr:colOff>25400</xdr:colOff>
      <xdr:row>31</xdr:row>
      <xdr:rowOff>148590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463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122555</xdr:rowOff>
    </xdr:from>
    <xdr:to>
      <xdr:col>85</xdr:col>
      <xdr:colOff>127000</xdr:colOff>
      <xdr:row>39</xdr:row>
      <xdr:rowOff>24130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5481300" y="6637655"/>
          <a:ext cx="8382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57785</xdr:rowOff>
    </xdr:from>
    <xdr:ext cx="469900" cy="259080"/>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4014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6,846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34925</xdr:rowOff>
    </xdr:from>
    <xdr:to>
      <xdr:col>85</xdr:col>
      <xdr:colOff>177800</xdr:colOff>
      <xdr:row>38</xdr:row>
      <xdr:rowOff>136525</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122555</xdr:rowOff>
    </xdr:from>
    <xdr:to>
      <xdr:col>81</xdr:col>
      <xdr:colOff>50800</xdr:colOff>
      <xdr:row>38</xdr:row>
      <xdr:rowOff>167005</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4592300" y="6637655"/>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33655</xdr:rowOff>
    </xdr:from>
    <xdr:to>
      <xdr:col>81</xdr:col>
      <xdr:colOff>101600</xdr:colOff>
      <xdr:row>38</xdr:row>
      <xdr:rowOff>135255</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54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151765</xdr:rowOff>
    </xdr:from>
    <xdr:ext cx="465455" cy="259080"/>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46350" y="63239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167005</xdr:rowOff>
    </xdr:from>
    <xdr:to>
      <xdr:col>76</xdr:col>
      <xdr:colOff>114300</xdr:colOff>
      <xdr:row>39</xdr:row>
      <xdr:rowOff>40640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3703300" y="668210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65405</xdr:rowOff>
    </xdr:from>
    <xdr:to>
      <xdr:col>76</xdr:col>
      <xdr:colOff>165100</xdr:colOff>
      <xdr:row>38</xdr:row>
      <xdr:rowOff>167005</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5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12065</xdr:rowOff>
    </xdr:from>
    <xdr:ext cx="465455" cy="259080"/>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350" y="635571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158115</xdr:rowOff>
    </xdr:from>
    <xdr:to>
      <xdr:col>71</xdr:col>
      <xdr:colOff>177800</xdr:colOff>
      <xdr:row>39</xdr:row>
      <xdr:rowOff>40640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814300" y="667321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49530</xdr:rowOff>
    </xdr:from>
    <xdr:to>
      <xdr:col>72</xdr:col>
      <xdr:colOff>38100</xdr:colOff>
      <xdr:row>38</xdr:row>
      <xdr:rowOff>151130</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56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36</xdr:row>
      <xdr:rowOff>167640</xdr:rowOff>
    </xdr:from>
    <xdr:ext cx="465455" cy="25463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468350" y="633984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92710</xdr:rowOff>
    </xdr:from>
    <xdr:to>
      <xdr:col>67</xdr:col>
      <xdr:colOff>101600</xdr:colOff>
      <xdr:row>39</xdr:row>
      <xdr:rowOff>22860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60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39370</xdr:rowOff>
    </xdr:from>
    <xdr:ext cx="465455" cy="259080"/>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579350" y="63830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144780</xdr:rowOff>
    </xdr:from>
    <xdr:to>
      <xdr:col>85</xdr:col>
      <xdr:colOff>177800</xdr:colOff>
      <xdr:row>39</xdr:row>
      <xdr:rowOff>74930</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59690</xdr:rowOff>
    </xdr:from>
    <xdr:ext cx="469900" cy="259080"/>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574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1,054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71755</xdr:rowOff>
    </xdr:from>
    <xdr:to>
      <xdr:col>81</xdr:col>
      <xdr:colOff>101600</xdr:colOff>
      <xdr:row>39</xdr:row>
      <xdr:rowOff>1905</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58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38</xdr:row>
      <xdr:rowOff>164465</xdr:rowOff>
    </xdr:from>
    <xdr:ext cx="465455" cy="259080"/>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350" y="66795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116205</xdr:rowOff>
    </xdr:from>
    <xdr:to>
      <xdr:col>76</xdr:col>
      <xdr:colOff>165100</xdr:colOff>
      <xdr:row>39</xdr:row>
      <xdr:rowOff>46355</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63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39</xdr:row>
      <xdr:rowOff>37465</xdr:rowOff>
    </xdr:from>
    <xdr:ext cx="465455" cy="259080"/>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350" y="672401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160655</xdr:rowOff>
    </xdr:from>
    <xdr:to>
      <xdr:col>72</xdr:col>
      <xdr:colOff>38100</xdr:colOff>
      <xdr:row>39</xdr:row>
      <xdr:rowOff>90805</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39</xdr:row>
      <xdr:rowOff>81915</xdr:rowOff>
    </xdr:from>
    <xdr:ext cx="378460" cy="259080"/>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4070" y="67684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107315</xdr:rowOff>
    </xdr:from>
    <xdr:to>
      <xdr:col>67</xdr:col>
      <xdr:colOff>101600</xdr:colOff>
      <xdr:row>39</xdr:row>
      <xdr:rowOff>37465</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62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39</xdr:row>
      <xdr:rowOff>29210</xdr:rowOff>
    </xdr:from>
    <xdr:ext cx="465455" cy="25463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350" y="671576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5440" cy="220980"/>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4475" cy="25463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080" y="9255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4475" cy="25463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080" y="8112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5110" cy="259080"/>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5110" cy="259080"/>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5110" cy="259080"/>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5110" cy="259080"/>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5110" cy="259080"/>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5110" cy="259080"/>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5110" cy="259080"/>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5110" cy="259080"/>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53,579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5440" cy="220980"/>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4475" cy="259080"/>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197080" y="13446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91185" cy="25463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370" y="12684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130810</xdr:rowOff>
    </xdr:from>
    <xdr:ext cx="591185" cy="259080"/>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370" y="1230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1185" cy="259080"/>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370" y="1192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1185" cy="25463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76835</xdr:rowOff>
    </xdr:from>
    <xdr:to>
      <xdr:col>85</xdr:col>
      <xdr:colOff>126365</xdr:colOff>
      <xdr:row>79</xdr:row>
      <xdr:rowOff>12065</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249785"/>
          <a:ext cx="1270" cy="1306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15875</xdr:rowOff>
    </xdr:from>
    <xdr:ext cx="469900" cy="259080"/>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5604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4,289</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12065</xdr:rowOff>
    </xdr:from>
    <xdr:to>
      <xdr:col>86</xdr:col>
      <xdr:colOff>25400</xdr:colOff>
      <xdr:row>79</xdr:row>
      <xdr:rowOff>12065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556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23495</xdr:rowOff>
    </xdr:from>
    <xdr:ext cx="598805" cy="259080"/>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20249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175,747</a:t>
          </a:r>
          <a:endParaRPr kumimoji="1" lang="ja-JP" altLang="en-US" sz="1000" b="1">
            <a:latin typeface="ＭＳ Ｐゴシック"/>
            <a:ea typeface="ＭＳ Ｐゴシック"/>
          </a:endParaRPr>
        </a:p>
      </xdr:txBody>
    </xdr:sp>
    <xdr:clientData/>
  </xdr:oneCellAnchor>
  <xdr:twoCellAnchor>
    <xdr:from>
      <xdr:col>85</xdr:col>
      <xdr:colOff>38100</xdr:colOff>
      <xdr:row>71</xdr:row>
      <xdr:rowOff>76835</xdr:rowOff>
    </xdr:from>
    <xdr:to>
      <xdr:col>86</xdr:col>
      <xdr:colOff>25400</xdr:colOff>
      <xdr:row>71</xdr:row>
      <xdr:rowOff>76835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249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71120</xdr:rowOff>
    </xdr:from>
    <xdr:to>
      <xdr:col>85</xdr:col>
      <xdr:colOff>127000</xdr:colOff>
      <xdr:row>77</xdr:row>
      <xdr:rowOff>73660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5481300" y="1327277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50165</xdr:rowOff>
    </xdr:from>
    <xdr:ext cx="534670" cy="259080"/>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29089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63,120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27305</xdr:rowOff>
    </xdr:from>
    <xdr:to>
      <xdr:col>85</xdr:col>
      <xdr:colOff>177800</xdr:colOff>
      <xdr:row>76</xdr:row>
      <xdr:rowOff>128905</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305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71120</xdr:rowOff>
    </xdr:from>
    <xdr:to>
      <xdr:col>81</xdr:col>
      <xdr:colOff>50800</xdr:colOff>
      <xdr:row>77</xdr:row>
      <xdr:rowOff>73660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4592300" y="1327277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52070</xdr:rowOff>
    </xdr:from>
    <xdr:to>
      <xdr:col>81</xdr:col>
      <xdr:colOff>101600</xdr:colOff>
      <xdr:row>76</xdr:row>
      <xdr:rowOff>153670</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308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74</xdr:row>
      <xdr:rowOff>170180</xdr:rowOff>
    </xdr:from>
    <xdr:ext cx="530225" cy="259080"/>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213965" y="128574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59,801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63500</xdr:rowOff>
    </xdr:from>
    <xdr:to>
      <xdr:col>76</xdr:col>
      <xdr:colOff>114300</xdr:colOff>
      <xdr:row>77</xdr:row>
      <xdr:rowOff>71120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3703300" y="1326515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66675</xdr:rowOff>
    </xdr:from>
    <xdr:to>
      <xdr:col>76</xdr:col>
      <xdr:colOff>165100</xdr:colOff>
      <xdr:row>76</xdr:row>
      <xdr:rowOff>168275</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309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13335</xdr:rowOff>
    </xdr:from>
    <xdr:ext cx="530225" cy="259080"/>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324965" y="128720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57,899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47625</xdr:rowOff>
    </xdr:from>
    <xdr:to>
      <xdr:col>71</xdr:col>
      <xdr:colOff>177800</xdr:colOff>
      <xdr:row>77</xdr:row>
      <xdr:rowOff>63500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814300" y="1324927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109855</xdr:rowOff>
    </xdr:from>
    <xdr:to>
      <xdr:col>72</xdr:col>
      <xdr:colOff>38100</xdr:colOff>
      <xdr:row>77</xdr:row>
      <xdr:rowOff>40640</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3140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56515</xdr:rowOff>
    </xdr:from>
    <xdr:ext cx="530225" cy="2584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35965" y="1291526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52,217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103505</xdr:rowOff>
    </xdr:from>
    <xdr:to>
      <xdr:col>67</xdr:col>
      <xdr:colOff>101600</xdr:colOff>
      <xdr:row>77</xdr:row>
      <xdr:rowOff>33655</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313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50165</xdr:rowOff>
    </xdr:from>
    <xdr:ext cx="530225" cy="259080"/>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46965" y="129089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53,106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77</xdr:row>
      <xdr:rowOff>20320</xdr:rowOff>
    </xdr:from>
    <xdr:to>
      <xdr:col>85</xdr:col>
      <xdr:colOff>177800</xdr:colOff>
      <xdr:row>77</xdr:row>
      <xdr:rowOff>121920</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322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170180</xdr:rowOff>
    </xdr:from>
    <xdr:ext cx="534670" cy="259080"/>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32003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41,536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22860</xdr:rowOff>
    </xdr:from>
    <xdr:to>
      <xdr:col>81</xdr:col>
      <xdr:colOff>101600</xdr:colOff>
      <xdr:row>77</xdr:row>
      <xdr:rowOff>124460</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322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115570</xdr:rowOff>
    </xdr:from>
    <xdr:ext cx="530225" cy="259080"/>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3965" y="133172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41,208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20320</xdr:rowOff>
    </xdr:from>
    <xdr:to>
      <xdr:col>76</xdr:col>
      <xdr:colOff>165100</xdr:colOff>
      <xdr:row>77</xdr:row>
      <xdr:rowOff>121920</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322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113030</xdr:rowOff>
    </xdr:from>
    <xdr:ext cx="530225" cy="259080"/>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4965" y="133146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41,499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12700</xdr:rowOff>
    </xdr:from>
    <xdr:to>
      <xdr:col>72</xdr:col>
      <xdr:colOff>38100</xdr:colOff>
      <xdr:row>77</xdr:row>
      <xdr:rowOff>114300</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321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105410</xdr:rowOff>
    </xdr:from>
    <xdr:ext cx="530225" cy="259080"/>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5965" y="133070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42,518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76</xdr:row>
      <xdr:rowOff>168275</xdr:rowOff>
    </xdr:from>
    <xdr:to>
      <xdr:col>67</xdr:col>
      <xdr:colOff>101600</xdr:colOff>
      <xdr:row>77</xdr:row>
      <xdr:rowOff>98425</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319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89535</xdr:rowOff>
    </xdr:from>
    <xdr:ext cx="530225" cy="25463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6965" y="1329118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44,591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33,367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5440" cy="220980"/>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407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4475" cy="25463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197080" y="16799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1185" cy="25463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370" y="16342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1185" cy="25463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370" y="15885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91185" cy="25463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370" y="15427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1185" cy="25463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29210</xdr:rowOff>
    </xdr:from>
    <xdr:to>
      <xdr:col>85</xdr:col>
      <xdr:colOff>126365</xdr:colOff>
      <xdr:row>98</xdr:row>
      <xdr:rowOff>130810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802610"/>
          <a:ext cx="1270" cy="1130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134620</xdr:rowOff>
    </xdr:from>
    <xdr:ext cx="469900" cy="25463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693672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1,979</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130810</xdr:rowOff>
    </xdr:from>
    <xdr:to>
      <xdr:col>86</xdr:col>
      <xdr:colOff>25400</xdr:colOff>
      <xdr:row>98</xdr:row>
      <xdr:rowOff>130810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6932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146685</xdr:rowOff>
    </xdr:from>
    <xdr:ext cx="598805" cy="25463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57718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249,315</a:t>
          </a:r>
          <a:endParaRPr kumimoji="1" lang="ja-JP" altLang="en-US" sz="1000" b="1">
            <a:latin typeface="ＭＳ Ｐゴシック"/>
            <a:ea typeface="ＭＳ Ｐゴシック"/>
          </a:endParaRPr>
        </a:p>
      </xdr:txBody>
    </xdr:sp>
    <xdr:clientData/>
  </xdr:oneCellAnchor>
  <xdr:twoCellAnchor>
    <xdr:from>
      <xdr:col>85</xdr:col>
      <xdr:colOff>38100</xdr:colOff>
      <xdr:row>92</xdr:row>
      <xdr:rowOff>29210</xdr:rowOff>
    </xdr:from>
    <xdr:to>
      <xdr:col>86</xdr:col>
      <xdr:colOff>25400</xdr:colOff>
      <xdr:row>92</xdr:row>
      <xdr:rowOff>29210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802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26035</xdr:rowOff>
    </xdr:from>
    <xdr:to>
      <xdr:col>85</xdr:col>
      <xdr:colOff>127000</xdr:colOff>
      <xdr:row>98</xdr:row>
      <xdr:rowOff>60960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5481300" y="16828135"/>
          <a:ext cx="8382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90805</xdr:rowOff>
    </xdr:from>
    <xdr:ext cx="534670" cy="2584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55000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42,124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67945</xdr:rowOff>
    </xdr:from>
    <xdr:to>
      <xdr:col>85</xdr:col>
      <xdr:colOff>177800</xdr:colOff>
      <xdr:row>97</xdr:row>
      <xdr:rowOff>169545</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69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26035</xdr:rowOff>
    </xdr:from>
    <xdr:to>
      <xdr:col>81</xdr:col>
      <xdr:colOff>50800</xdr:colOff>
      <xdr:row>98</xdr:row>
      <xdr:rowOff>120650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4592300" y="16828135"/>
          <a:ext cx="8890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49530</xdr:rowOff>
    </xdr:from>
    <xdr:to>
      <xdr:col>81</xdr:col>
      <xdr:colOff>101600</xdr:colOff>
      <xdr:row>97</xdr:row>
      <xdr:rowOff>151130</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68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167640</xdr:rowOff>
    </xdr:from>
    <xdr:ext cx="530225" cy="25463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3965" y="164553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46,113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119380</xdr:rowOff>
    </xdr:from>
    <xdr:to>
      <xdr:col>76</xdr:col>
      <xdr:colOff>114300</xdr:colOff>
      <xdr:row>98</xdr:row>
      <xdr:rowOff>120650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3703300" y="1692148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135255</xdr:rowOff>
    </xdr:from>
    <xdr:to>
      <xdr:col>76</xdr:col>
      <xdr:colOff>165100</xdr:colOff>
      <xdr:row>98</xdr:row>
      <xdr:rowOff>65405</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76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81915</xdr:rowOff>
    </xdr:from>
    <xdr:ext cx="530225" cy="259080"/>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4965" y="165411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27,337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118110</xdr:rowOff>
    </xdr:from>
    <xdr:to>
      <xdr:col>71</xdr:col>
      <xdr:colOff>177800</xdr:colOff>
      <xdr:row>98</xdr:row>
      <xdr:rowOff>119380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814300" y="1692021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149860</xdr:rowOff>
    </xdr:from>
    <xdr:to>
      <xdr:col>72</xdr:col>
      <xdr:colOff>38100</xdr:colOff>
      <xdr:row>98</xdr:row>
      <xdr:rowOff>80010</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78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96520</xdr:rowOff>
    </xdr:from>
    <xdr:ext cx="530225" cy="259080"/>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5965" y="165557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24,202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110490</xdr:rowOff>
    </xdr:from>
    <xdr:to>
      <xdr:col>67</xdr:col>
      <xdr:colOff>101600</xdr:colOff>
      <xdr:row>98</xdr:row>
      <xdr:rowOff>40640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74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57150</xdr:rowOff>
    </xdr:from>
    <xdr:ext cx="530225" cy="259080"/>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6965" y="165163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32,751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98</xdr:row>
      <xdr:rowOff>10160</xdr:rowOff>
    </xdr:from>
    <xdr:to>
      <xdr:col>85</xdr:col>
      <xdr:colOff>177800</xdr:colOff>
      <xdr:row>98</xdr:row>
      <xdr:rowOff>111760</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81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96520</xdr:rowOff>
    </xdr:from>
    <xdr:ext cx="534670" cy="259080"/>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7271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17,196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146685</xdr:rowOff>
    </xdr:from>
    <xdr:to>
      <xdr:col>81</xdr:col>
      <xdr:colOff>101600</xdr:colOff>
      <xdr:row>98</xdr:row>
      <xdr:rowOff>76835</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77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67945</xdr:rowOff>
    </xdr:from>
    <xdr:ext cx="530225" cy="2584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3965" y="1687004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24,915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69215</xdr:rowOff>
    </xdr:from>
    <xdr:to>
      <xdr:col>76</xdr:col>
      <xdr:colOff>165100</xdr:colOff>
      <xdr:row>98</xdr:row>
      <xdr:rowOff>170815</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8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98</xdr:row>
      <xdr:rowOff>161925</xdr:rowOff>
    </xdr:from>
    <xdr:ext cx="465455" cy="259080"/>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57350" y="1696402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68580</xdr:rowOff>
    </xdr:from>
    <xdr:to>
      <xdr:col>72</xdr:col>
      <xdr:colOff>38100</xdr:colOff>
      <xdr:row>98</xdr:row>
      <xdr:rowOff>170180</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87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98</xdr:row>
      <xdr:rowOff>161290</xdr:rowOff>
    </xdr:from>
    <xdr:ext cx="465455" cy="259080"/>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68350" y="1696339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67310</xdr:rowOff>
    </xdr:from>
    <xdr:to>
      <xdr:col>67</xdr:col>
      <xdr:colOff>101600</xdr:colOff>
      <xdr:row>98</xdr:row>
      <xdr:rowOff>168910</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86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98</xdr:row>
      <xdr:rowOff>160020</xdr:rowOff>
    </xdr:from>
    <xdr:ext cx="465455" cy="259080"/>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79350" y="169621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5440" cy="220980"/>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4475" cy="259080"/>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080" y="6588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2915" cy="259080"/>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640" y="620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5463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505" y="5826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31495" cy="259080"/>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463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505" y="468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投資及び出資金グラフ枠">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141605</xdr:rowOff>
    </xdr:from>
    <xdr:to>
      <xdr:col>116</xdr:col>
      <xdr:colOff>62865</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flipV="1">
          <a:off x="22159595" y="5456555"/>
          <a:ext cx="1270" cy="1274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23" name="投資及び出資金最小値テキスト">
          <a:extLst>
            <a:ext uri="{FF2B5EF4-FFF2-40B4-BE49-F238E27FC236}">
              <a16:creationId xmlns:a16="http://schemas.microsoft.com/office/drawing/2014/main" id="{00000000-0008-0000-0600-0000D3020000}"/>
            </a:ext>
          </a:extLst>
        </xdr:cNvPr>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88265</xdr:rowOff>
    </xdr:from>
    <xdr:ext cx="534670" cy="254635"/>
    <xdr:sp macro="" textlink="">
      <xdr:nvSpPr>
        <xdr:cNvPr id="725" name="投資及び出資金最大値テキスト">
          <a:extLst>
            <a:ext uri="{FF2B5EF4-FFF2-40B4-BE49-F238E27FC236}">
              <a16:creationId xmlns:a16="http://schemas.microsoft.com/office/drawing/2014/main" id="{00000000-0008-0000-0600-0000D5020000}"/>
            </a:ext>
          </a:extLst>
        </xdr:cNvPr>
        <xdr:cNvSpPr txBox="1"/>
      </xdr:nvSpPr>
      <xdr:spPr>
        <a:xfrm>
          <a:off x="22212300" y="523176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16,727</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141605</xdr:rowOff>
    </xdr:from>
    <xdr:to>
      <xdr:col>116</xdr:col>
      <xdr:colOff>152400</xdr:colOff>
      <xdr:row>31</xdr:row>
      <xdr:rowOff>141605</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5456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71120</xdr:rowOff>
    </xdr:from>
    <xdr:to>
      <xdr:col>116</xdr:col>
      <xdr:colOff>63500</xdr:colOff>
      <xdr:row>38</xdr:row>
      <xdr:rowOff>76200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1323300" y="658622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14605</xdr:rowOff>
    </xdr:from>
    <xdr:ext cx="469900" cy="259080"/>
    <xdr:sp macro="" textlink="">
      <xdr:nvSpPr>
        <xdr:cNvPr id="728" name="投資及び出資金平均値テキスト">
          <a:extLst>
            <a:ext uri="{FF2B5EF4-FFF2-40B4-BE49-F238E27FC236}">
              <a16:creationId xmlns:a16="http://schemas.microsoft.com/office/drawing/2014/main" id="{00000000-0008-0000-0600-0000D8020000}"/>
            </a:ext>
          </a:extLst>
        </xdr:cNvPr>
        <xdr:cNvSpPr txBox="1"/>
      </xdr:nvSpPr>
      <xdr:spPr>
        <a:xfrm>
          <a:off x="22212300" y="65297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1,691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36195</xdr:rowOff>
    </xdr:from>
    <xdr:to>
      <xdr:col>116</xdr:col>
      <xdr:colOff>114300</xdr:colOff>
      <xdr:row>38</xdr:row>
      <xdr:rowOff>137795</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2110700" y="655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76200</xdr:rowOff>
    </xdr:from>
    <xdr:to>
      <xdr:col>111</xdr:col>
      <xdr:colOff>177800</xdr:colOff>
      <xdr:row>38</xdr:row>
      <xdr:rowOff>81915</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0434300" y="659130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xdr:rowOff>
    </xdr:from>
    <xdr:to>
      <xdr:col>112</xdr:col>
      <xdr:colOff>38100</xdr:colOff>
      <xdr:row>38</xdr:row>
      <xdr:rowOff>118110</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1272500" y="653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135255</xdr:rowOff>
    </xdr:from>
    <xdr:ext cx="465455" cy="25463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1088350" y="630745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81915</xdr:rowOff>
    </xdr:from>
    <xdr:to>
      <xdr:col>107</xdr:col>
      <xdr:colOff>50800</xdr:colOff>
      <xdr:row>38</xdr:row>
      <xdr:rowOff>84455</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19545300" y="659701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1270</xdr:rowOff>
    </xdr:from>
    <xdr:to>
      <xdr:col>107</xdr:col>
      <xdr:colOff>101600</xdr:colOff>
      <xdr:row>38</xdr:row>
      <xdr:rowOff>102870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0383500" y="65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119380</xdr:rowOff>
    </xdr:from>
    <xdr:ext cx="465455" cy="259080"/>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0199350" y="629158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84455</xdr:rowOff>
    </xdr:from>
    <xdr:to>
      <xdr:col>102</xdr:col>
      <xdr:colOff>114300</xdr:colOff>
      <xdr:row>39</xdr:row>
      <xdr:rowOff>41275</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18656300" y="6599555"/>
          <a:ext cx="8890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85090</xdr:rowOff>
    </xdr:from>
    <xdr:to>
      <xdr:col>102</xdr:col>
      <xdr:colOff>165100</xdr:colOff>
      <xdr:row>39</xdr:row>
      <xdr:rowOff>15240</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94945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39</xdr:row>
      <xdr:rowOff>6350</xdr:rowOff>
    </xdr:from>
    <xdr:ext cx="465455" cy="25463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9310350" y="669290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74930</xdr:rowOff>
    </xdr:from>
    <xdr:to>
      <xdr:col>98</xdr:col>
      <xdr:colOff>38100</xdr:colOff>
      <xdr:row>39</xdr:row>
      <xdr:rowOff>4445</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8605500" y="65900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20955</xdr:rowOff>
    </xdr:from>
    <xdr:ext cx="465455" cy="25463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8421350" y="636460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20320</xdr:rowOff>
    </xdr:from>
    <xdr:to>
      <xdr:col>116</xdr:col>
      <xdr:colOff>114300</xdr:colOff>
      <xdr:row>38</xdr:row>
      <xdr:rowOff>121920</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2110700" y="65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43180</xdr:rowOff>
    </xdr:from>
    <xdr:ext cx="469900" cy="254635"/>
    <xdr:sp macro="" textlink="">
      <xdr:nvSpPr>
        <xdr:cNvPr id="747" name="投資及び出資金該当値テキスト">
          <a:extLst>
            <a:ext uri="{FF2B5EF4-FFF2-40B4-BE49-F238E27FC236}">
              <a16:creationId xmlns:a16="http://schemas.microsoft.com/office/drawing/2014/main" id="{00000000-0008-0000-0600-0000EB020000}"/>
            </a:ext>
          </a:extLst>
        </xdr:cNvPr>
        <xdr:cNvSpPr txBox="1"/>
      </xdr:nvSpPr>
      <xdr:spPr>
        <a:xfrm>
          <a:off x="22212300" y="638683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1,897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25400</xdr:rowOff>
    </xdr:from>
    <xdr:to>
      <xdr:col>112</xdr:col>
      <xdr:colOff>38100</xdr:colOff>
      <xdr:row>38</xdr:row>
      <xdr:rowOff>127000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1272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38</xdr:row>
      <xdr:rowOff>118110</xdr:rowOff>
    </xdr:from>
    <xdr:ext cx="465455" cy="259080"/>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350" y="66332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1,831</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31115</xdr:rowOff>
    </xdr:from>
    <xdr:to>
      <xdr:col>107</xdr:col>
      <xdr:colOff>101600</xdr:colOff>
      <xdr:row>38</xdr:row>
      <xdr:rowOff>132715</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03835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38</xdr:row>
      <xdr:rowOff>123825</xdr:rowOff>
    </xdr:from>
    <xdr:ext cx="465455" cy="25463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350" y="663892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1,762</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33655</xdr:rowOff>
    </xdr:from>
    <xdr:to>
      <xdr:col>102</xdr:col>
      <xdr:colOff>165100</xdr:colOff>
      <xdr:row>38</xdr:row>
      <xdr:rowOff>135255</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9494500" y="654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151765</xdr:rowOff>
    </xdr:from>
    <xdr:ext cx="465455" cy="259080"/>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350" y="63239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1,729</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161925</xdr:rowOff>
    </xdr:from>
    <xdr:to>
      <xdr:col>98</xdr:col>
      <xdr:colOff>38100</xdr:colOff>
      <xdr:row>39</xdr:row>
      <xdr:rowOff>92075</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8605500" y="66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39</xdr:row>
      <xdr:rowOff>83185</xdr:rowOff>
    </xdr:from>
    <xdr:ext cx="313690" cy="259080"/>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99455" y="676973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5440" cy="220980"/>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249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168910</xdr:rowOff>
    </xdr:from>
    <xdr:ext cx="244475" cy="25463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039080" y="9941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55</xdr:row>
      <xdr:rowOff>54610</xdr:rowOff>
    </xdr:from>
    <xdr:ext cx="531495" cy="25463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505" y="94843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111760</xdr:rowOff>
    </xdr:from>
    <xdr:ext cx="531495" cy="25463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505" y="90271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168910</xdr:rowOff>
    </xdr:from>
    <xdr:ext cx="531495" cy="25463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505" y="85699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463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505" y="8112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121285</xdr:rowOff>
    </xdr:from>
    <xdr:to>
      <xdr:col>116</xdr:col>
      <xdr:colOff>62865</xdr:colOff>
      <xdr:row>58</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2159595" y="8865235"/>
          <a:ext cx="1270" cy="1218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143510</xdr:rowOff>
    </xdr:from>
    <xdr:ext cx="249555" cy="254635"/>
    <xdr:sp macro="" textlink="">
      <xdr:nvSpPr>
        <xdr:cNvPr id="778" name="貸付金最小値テキスト">
          <a:extLst>
            <a:ext uri="{FF2B5EF4-FFF2-40B4-BE49-F238E27FC236}">
              <a16:creationId xmlns:a16="http://schemas.microsoft.com/office/drawing/2014/main" id="{00000000-0008-0000-0600-00000A030000}"/>
            </a:ext>
          </a:extLst>
        </xdr:cNvPr>
        <xdr:cNvSpPr txBox="1"/>
      </xdr:nvSpPr>
      <xdr:spPr>
        <a:xfrm>
          <a:off x="22212300" y="10087610"/>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67945</xdr:rowOff>
    </xdr:from>
    <xdr:ext cx="534670" cy="258445"/>
    <xdr:sp macro="" textlink="">
      <xdr:nvSpPr>
        <xdr:cNvPr id="780" name="貸付金最大値テキスト">
          <a:extLst>
            <a:ext uri="{FF2B5EF4-FFF2-40B4-BE49-F238E27FC236}">
              <a16:creationId xmlns:a16="http://schemas.microsoft.com/office/drawing/2014/main" id="{00000000-0008-0000-0600-00000C030000}"/>
            </a:ext>
          </a:extLst>
        </xdr:cNvPr>
        <xdr:cNvSpPr txBox="1"/>
      </xdr:nvSpPr>
      <xdr:spPr>
        <a:xfrm>
          <a:off x="22212300" y="86404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53,310</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121285</xdr:rowOff>
    </xdr:from>
    <xdr:to>
      <xdr:col>116</xdr:col>
      <xdr:colOff>152400</xdr:colOff>
      <xdr:row>51</xdr:row>
      <xdr:rowOff>121285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8865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1323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46355</xdr:rowOff>
    </xdr:from>
    <xdr:ext cx="469900" cy="259080"/>
    <xdr:sp macro="" textlink="">
      <xdr:nvSpPr>
        <xdr:cNvPr id="783" name="貸付金平均値テキスト">
          <a:extLst>
            <a:ext uri="{FF2B5EF4-FFF2-40B4-BE49-F238E27FC236}">
              <a16:creationId xmlns:a16="http://schemas.microsoft.com/office/drawing/2014/main" id="{00000000-0008-0000-0600-00000F030000}"/>
            </a:ext>
          </a:extLst>
        </xdr:cNvPr>
        <xdr:cNvSpPr txBox="1"/>
      </xdr:nvSpPr>
      <xdr:spPr>
        <a:xfrm>
          <a:off x="22212300" y="98190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2,873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23495</xdr:rowOff>
    </xdr:from>
    <xdr:to>
      <xdr:col>116</xdr:col>
      <xdr:colOff>114300</xdr:colOff>
      <xdr:row>58</xdr:row>
      <xdr:rowOff>125095</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2110700" y="996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043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23495</xdr:rowOff>
    </xdr:from>
    <xdr:to>
      <xdr:col>112</xdr:col>
      <xdr:colOff>38100</xdr:colOff>
      <xdr:row>58</xdr:row>
      <xdr:rowOff>125095</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1272500" y="996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141605</xdr:rowOff>
    </xdr:from>
    <xdr:ext cx="465455" cy="259080"/>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088350" y="974280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2,868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9545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24765</xdr:rowOff>
    </xdr:from>
    <xdr:to>
      <xdr:col>107</xdr:col>
      <xdr:colOff>101600</xdr:colOff>
      <xdr:row>58</xdr:row>
      <xdr:rowOff>126365</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0383500" y="99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143510</xdr:rowOff>
    </xdr:from>
    <xdr:ext cx="465455" cy="25463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199350" y="974471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656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49530</xdr:rowOff>
    </xdr:from>
    <xdr:to>
      <xdr:col>102</xdr:col>
      <xdr:colOff>165100</xdr:colOff>
      <xdr:row>58</xdr:row>
      <xdr:rowOff>151130</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9494500" y="99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167640</xdr:rowOff>
    </xdr:from>
    <xdr:ext cx="465455" cy="25463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310350" y="976884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37465</xdr:rowOff>
    </xdr:from>
    <xdr:to>
      <xdr:col>98</xdr:col>
      <xdr:colOff>38100</xdr:colOff>
      <xdr:row>58</xdr:row>
      <xdr:rowOff>139065</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8605500" y="998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155575</xdr:rowOff>
    </xdr:from>
    <xdr:ext cx="465455" cy="25463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421350" y="975677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3810</xdr:rowOff>
    </xdr:from>
    <xdr:ext cx="249555" cy="259080"/>
    <xdr:sp macro="" textlink="">
      <xdr:nvSpPr>
        <xdr:cNvPr id="802" name="貸付金該当値テキスト">
          <a:extLst>
            <a:ext uri="{FF2B5EF4-FFF2-40B4-BE49-F238E27FC236}">
              <a16:creationId xmlns:a16="http://schemas.microsoft.com/office/drawing/2014/main" id="{00000000-0008-0000-0600-000022030000}"/>
            </a:ext>
          </a:extLst>
        </xdr:cNvPr>
        <xdr:cNvSpPr txBox="1"/>
      </xdr:nvSpPr>
      <xdr:spPr>
        <a:xfrm>
          <a:off x="22212300" y="994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10160</xdr:rowOff>
    </xdr:from>
    <xdr:ext cx="245110" cy="259080"/>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98840" y="10125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10160</xdr:rowOff>
    </xdr:from>
    <xdr:ext cx="245110" cy="259080"/>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309840" y="10125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10160</xdr:rowOff>
    </xdr:from>
    <xdr:ext cx="245110" cy="259080"/>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420840" y="10125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10160</xdr:rowOff>
    </xdr:from>
    <xdr:ext cx="245110" cy="259080"/>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531840" y="10125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48,336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5440" cy="220980"/>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249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99060</xdr:rowOff>
    </xdr:from>
    <xdr:to>
      <xdr:col>120</xdr:col>
      <xdr:colOff>114300</xdr:colOff>
      <xdr:row>79</xdr:row>
      <xdr:rowOff>99060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78</xdr:row>
      <xdr:rowOff>128270</xdr:rowOff>
    </xdr:from>
    <xdr:ext cx="244475" cy="259080"/>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039080" y="13501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77</xdr:row>
      <xdr:rowOff>114935</xdr:rowOff>
    </xdr:from>
    <xdr:to>
      <xdr:col>120</xdr:col>
      <xdr:colOff>114300</xdr:colOff>
      <xdr:row>77</xdr:row>
      <xdr:rowOff>114935</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144145</xdr:rowOff>
    </xdr:from>
    <xdr:ext cx="531495" cy="25463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505" y="13174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75</xdr:row>
      <xdr:rowOff>132080</xdr:rowOff>
    </xdr:from>
    <xdr:to>
      <xdr:col>120</xdr:col>
      <xdr:colOff>114300</xdr:colOff>
      <xdr:row>75</xdr:row>
      <xdr:rowOff>132080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74</xdr:row>
      <xdr:rowOff>160655</xdr:rowOff>
    </xdr:from>
    <xdr:ext cx="531495" cy="259080"/>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73</xdr:row>
      <xdr:rowOff>147955</xdr:rowOff>
    </xdr:from>
    <xdr:to>
      <xdr:col>120</xdr:col>
      <xdr:colOff>114300</xdr:colOff>
      <xdr:row>73</xdr:row>
      <xdr:rowOff>147955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6350</xdr:rowOff>
    </xdr:from>
    <xdr:ext cx="531495" cy="25463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505" y="12522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96</xdr:col>
      <xdr:colOff>0</xdr:colOff>
      <xdr:row>71</xdr:row>
      <xdr:rowOff>164465</xdr:rowOff>
    </xdr:from>
    <xdr:to>
      <xdr:col>120</xdr:col>
      <xdr:colOff>114300</xdr:colOff>
      <xdr:row>71</xdr:row>
      <xdr:rowOff>164465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22225</xdr:rowOff>
    </xdr:from>
    <xdr:ext cx="591185" cy="2584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370" y="12195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70</xdr:row>
      <xdr:rowOff>8890</xdr:rowOff>
    </xdr:from>
    <xdr:to>
      <xdr:col>120</xdr:col>
      <xdr:colOff>114300</xdr:colOff>
      <xdr:row>70</xdr:row>
      <xdr:rowOff>8890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38100</xdr:rowOff>
    </xdr:from>
    <xdr:ext cx="591185" cy="259080"/>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370" y="11868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1185" cy="25463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41275</xdr:rowOff>
    </xdr:from>
    <xdr:to>
      <xdr:col>116</xdr:col>
      <xdr:colOff>62865</xdr:colOff>
      <xdr:row>79</xdr:row>
      <xdr:rowOff>73660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214225"/>
          <a:ext cx="1270" cy="140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77470</xdr:rowOff>
    </xdr:from>
    <xdr:ext cx="469900" cy="25463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62202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2,304</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73660</xdr:rowOff>
    </xdr:from>
    <xdr:to>
      <xdr:col>116</xdr:col>
      <xdr:colOff>152400</xdr:colOff>
      <xdr:row>79</xdr:row>
      <xdr:rowOff>73660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618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159385</xdr:rowOff>
    </xdr:from>
    <xdr:ext cx="598805" cy="2584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19894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131,290</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41275</xdr:rowOff>
    </xdr:from>
    <xdr:to>
      <xdr:col>116</xdr:col>
      <xdr:colOff>152400</xdr:colOff>
      <xdr:row>71</xdr:row>
      <xdr:rowOff>41275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214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127635</xdr:rowOff>
    </xdr:from>
    <xdr:to>
      <xdr:col>116</xdr:col>
      <xdr:colOff>63500</xdr:colOff>
      <xdr:row>75</xdr:row>
      <xdr:rowOff>1270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1323300" y="12814935"/>
          <a:ext cx="8382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47625</xdr:rowOff>
    </xdr:from>
    <xdr:ext cx="534670" cy="259080"/>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29063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61,045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69215</xdr:rowOff>
    </xdr:from>
    <xdr:to>
      <xdr:col>116</xdr:col>
      <xdr:colOff>114300</xdr:colOff>
      <xdr:row>75</xdr:row>
      <xdr:rowOff>170815</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29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1270</xdr:rowOff>
    </xdr:from>
    <xdr:to>
      <xdr:col>111</xdr:col>
      <xdr:colOff>177800</xdr:colOff>
      <xdr:row>75</xdr:row>
      <xdr:rowOff>22860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0434300" y="1286002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76200</xdr:rowOff>
    </xdr:from>
    <xdr:to>
      <xdr:col>112</xdr:col>
      <xdr:colOff>38100</xdr:colOff>
      <xdr:row>76</xdr:row>
      <xdr:rowOff>6350</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293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168910</xdr:rowOff>
    </xdr:from>
    <xdr:ext cx="530225" cy="25463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55965" y="130276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60,400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75</xdr:row>
      <xdr:rowOff>22860</xdr:rowOff>
    </xdr:from>
    <xdr:to>
      <xdr:col>107</xdr:col>
      <xdr:colOff>50800</xdr:colOff>
      <xdr:row>75</xdr:row>
      <xdr:rowOff>37465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19545300" y="1288161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73660</xdr:rowOff>
    </xdr:from>
    <xdr:to>
      <xdr:col>107</xdr:col>
      <xdr:colOff>101600</xdr:colOff>
      <xdr:row>76</xdr:row>
      <xdr:rowOff>3810</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293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166370</xdr:rowOff>
    </xdr:from>
    <xdr:ext cx="530225" cy="25463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66965" y="130251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60,627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75</xdr:row>
      <xdr:rowOff>37465</xdr:rowOff>
    </xdr:from>
    <xdr:to>
      <xdr:col>102</xdr:col>
      <xdr:colOff>114300</xdr:colOff>
      <xdr:row>75</xdr:row>
      <xdr:rowOff>63500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8656300" y="1289621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69215</xdr:rowOff>
    </xdr:from>
    <xdr:to>
      <xdr:col>102</xdr:col>
      <xdr:colOff>165100</xdr:colOff>
      <xdr:row>75</xdr:row>
      <xdr:rowOff>170815</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29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161925</xdr:rowOff>
    </xdr:from>
    <xdr:ext cx="530225" cy="259080"/>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77965" y="130206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61,050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104775</xdr:rowOff>
    </xdr:from>
    <xdr:to>
      <xdr:col>98</xdr:col>
      <xdr:colOff>38100</xdr:colOff>
      <xdr:row>76</xdr:row>
      <xdr:rowOff>34925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296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76</xdr:row>
      <xdr:rowOff>26035</xdr:rowOff>
    </xdr:from>
    <xdr:ext cx="530225" cy="259080"/>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88965" y="130562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57,780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74</xdr:row>
      <xdr:rowOff>76835</xdr:rowOff>
    </xdr:from>
    <xdr:to>
      <xdr:col>116</xdr:col>
      <xdr:colOff>114300</xdr:colOff>
      <xdr:row>75</xdr:row>
      <xdr:rowOff>6985</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276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99695</xdr:rowOff>
    </xdr:from>
    <xdr:ext cx="534670" cy="25463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261554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76,122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74</xdr:row>
      <xdr:rowOff>121920</xdr:rowOff>
    </xdr:from>
    <xdr:to>
      <xdr:col>112</xdr:col>
      <xdr:colOff>38100</xdr:colOff>
      <xdr:row>75</xdr:row>
      <xdr:rowOff>52070</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73</xdr:row>
      <xdr:rowOff>68580</xdr:rowOff>
    </xdr:from>
    <xdr:ext cx="530225" cy="259080"/>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5965" y="125844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71,993</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74</xdr:row>
      <xdr:rowOff>143510</xdr:rowOff>
    </xdr:from>
    <xdr:to>
      <xdr:col>107</xdr:col>
      <xdr:colOff>101600</xdr:colOff>
      <xdr:row>75</xdr:row>
      <xdr:rowOff>73660</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283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90170</xdr:rowOff>
    </xdr:from>
    <xdr:ext cx="530225" cy="259080"/>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6965" y="126060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69,988</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74</xdr:row>
      <xdr:rowOff>158115</xdr:rowOff>
    </xdr:from>
    <xdr:to>
      <xdr:col>102</xdr:col>
      <xdr:colOff>165100</xdr:colOff>
      <xdr:row>75</xdr:row>
      <xdr:rowOff>88265</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284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104775</xdr:rowOff>
    </xdr:from>
    <xdr:ext cx="530225" cy="259080"/>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7965" y="126206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68,633</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75</xdr:row>
      <xdr:rowOff>12065</xdr:rowOff>
    </xdr:from>
    <xdr:to>
      <xdr:col>98</xdr:col>
      <xdr:colOff>38100</xdr:colOff>
      <xdr:row>75</xdr:row>
      <xdr:rowOff>113665</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287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130175</xdr:rowOff>
    </xdr:from>
    <xdr:ext cx="530225" cy="259080"/>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8965" y="126460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66,315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5440" cy="220980"/>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4475" cy="25463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080" y="16113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4475" cy="25463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080" y="14970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5110" cy="259080"/>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840" y="16297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5110" cy="259080"/>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840" y="16297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5110" cy="259080"/>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840" y="16297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5110" cy="259080"/>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840" y="16297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5110" cy="259080"/>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840" y="1598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5110" cy="259080"/>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840" y="1598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5110" cy="259080"/>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840" y="1598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5110" cy="259080"/>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840" y="1598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200" b="0" i="0" baseline="0">
              <a:solidFill>
                <a:schemeClr val="dk1"/>
              </a:solidFill>
              <a:effectLst/>
              <a:latin typeface="ＭＳ Ｐゴシック"/>
              <a:ea typeface="ＭＳ Ｐゴシック"/>
              <a:cs typeface="+mn-cs"/>
            </a:rPr>
            <a:t>　物件費は、住民1人当たり69,332円となっている。類似団体平均と比較して、低い水準で推移している。前年度から増額となったのは、新型コロナウイルス感染症対策として、地域応援商品券事業を実施したことが主な要因である。</a:t>
          </a:r>
        </a:p>
        <a:p>
          <a:r>
            <a:rPr lang="ja-JP" altLang="en-US">
              <a:latin typeface="ＭＳ Ｐゴシック"/>
              <a:ea typeface="ＭＳ Ｐゴシック"/>
            </a:rPr>
            <a:t>　</a:t>
          </a:r>
          <a:r>
            <a:rPr lang="ja-JP" altLang="ja-JP" sz="1200" b="0" i="0" baseline="0">
              <a:solidFill>
                <a:schemeClr val="dk1"/>
              </a:solidFill>
              <a:effectLst/>
              <a:latin typeface="ＭＳ Ｐゴシック"/>
              <a:ea typeface="ＭＳ Ｐゴシック"/>
              <a:cs typeface="+mn-cs"/>
            </a:rPr>
            <a:t>補助費等は、住民1人当たり56,917円となっている。類似団体平均と比較して、低い水準で推移している。前年度から増額となったのは、新型コロナウイルス感染症対策として、学校給食無償化事業を実施したことが主な要因である。</a:t>
          </a:r>
          <a:endParaRPr lang="ja-JP" altLang="ja-JP" sz="1200">
            <a:effectLst/>
            <a:latin typeface="ＭＳ Ｐゴシック"/>
            <a:ea typeface="ＭＳ Ｐゴシック"/>
          </a:endParaRPr>
        </a:p>
        <a:p>
          <a:r>
            <a:rPr lang="ja-JP" altLang="ja-JP" sz="1200" b="0" i="0" baseline="0">
              <a:solidFill>
                <a:schemeClr val="dk1"/>
              </a:solidFill>
              <a:effectLst/>
              <a:latin typeface="ＭＳ Ｐゴシック"/>
              <a:ea typeface="ＭＳ Ｐゴシック"/>
              <a:cs typeface="+mn-cs"/>
            </a:rPr>
            <a:t>　普通建設事業費は、住民1人当たり74,720円となっている。類似団体平均と比較して、低い水準で推移している。前年度から大幅に増額となったのは、保健センター整備事業の実施等によるものである。</a:t>
          </a:r>
          <a:endParaRPr kumimoji="1" lang="ja-JP" altLang="en-US" sz="1300">
            <a:latin typeface="ＭＳ Ｐゴシック"/>
            <a:ea typeface="ＭＳ Ｐゴシック"/>
          </a:endParaRPr>
        </a:p>
        <a:p>
          <a:r>
            <a:rPr lang="ja-JP" altLang="ja-JP" sz="1200" b="0" i="0" baseline="0">
              <a:solidFill>
                <a:schemeClr val="dk1"/>
              </a:solidFill>
              <a:effectLst/>
              <a:latin typeface="ＭＳ Ｐゴシック"/>
              <a:ea typeface="ＭＳ Ｐゴシック"/>
              <a:cs typeface="+mn-cs"/>
            </a:rPr>
            <a:t>　繰出金は、住民1人当たり61,045円となっている。類似団体平均と比較して、高い水準で推移しおり、令和4年度はその差が広がった。これは、下水道事業について、令和5年度から地方公営企業法を適用した会計へ移行することから、打切決算としたためである。</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山口県田布施町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14,550
14,488
50.42
7,552,976
7,337,680
173,359
4,167,561
5,136,186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10.4
19.4</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463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4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463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5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67/68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3,013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5440" cy="220980"/>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2915" cy="25463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640" y="6969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2915" cy="25908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640" y="6588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2915" cy="25908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640" y="620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62915" cy="25463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640" y="5826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130810</xdr:rowOff>
    </xdr:from>
    <xdr:ext cx="531495" cy="25908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1495" cy="259080"/>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463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505" y="468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100965</xdr:rowOff>
    </xdr:from>
    <xdr:to>
      <xdr:col>24</xdr:col>
      <xdr:colOff>62865</xdr:colOff>
      <xdr:row>38</xdr:row>
      <xdr:rowOff>162560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15915"/>
          <a:ext cx="1270" cy="1261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166370</xdr:rowOff>
    </xdr:from>
    <xdr:ext cx="469900" cy="25463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147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4,280</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162560</xdr:rowOff>
    </xdr:from>
    <xdr:to>
      <xdr:col>24</xdr:col>
      <xdr:colOff>152400</xdr:colOff>
      <xdr:row>38</xdr:row>
      <xdr:rowOff>162560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7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47625</xdr:rowOff>
    </xdr:from>
    <xdr:ext cx="534670" cy="259080"/>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1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10,902</a:t>
          </a:r>
          <a:endParaRPr kumimoji="1" lang="ja-JP" altLang="en-US" sz="1000" b="1">
            <a:latin typeface="ＭＳ Ｐゴシック"/>
          </a:endParaRPr>
        </a:p>
      </xdr:txBody>
    </xdr:sp>
    <xdr:clientData/>
  </xdr:oneCellAnchor>
  <xdr:twoCellAnchor>
    <xdr:from>
      <xdr:col>23</xdr:col>
      <xdr:colOff>165100</xdr:colOff>
      <xdr:row>31</xdr:row>
      <xdr:rowOff>100965</xdr:rowOff>
    </xdr:from>
    <xdr:to>
      <xdr:col>24</xdr:col>
      <xdr:colOff>152400</xdr:colOff>
      <xdr:row>31</xdr:row>
      <xdr:rowOff>100965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15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68580</xdr:rowOff>
    </xdr:from>
    <xdr:to>
      <xdr:col>24</xdr:col>
      <xdr:colOff>63500</xdr:colOff>
      <xdr:row>38</xdr:row>
      <xdr:rowOff>112395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583680"/>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167640</xdr:rowOff>
    </xdr:from>
    <xdr:ext cx="469900" cy="25463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96940"/>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6,807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144780</xdr:rowOff>
    </xdr:from>
    <xdr:to>
      <xdr:col>24</xdr:col>
      <xdr:colOff>114300</xdr:colOff>
      <xdr:row>36</xdr:row>
      <xdr:rowOff>74930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50800</xdr:rowOff>
    </xdr:from>
    <xdr:to>
      <xdr:col>19</xdr:col>
      <xdr:colOff>177800</xdr:colOff>
      <xdr:row>38</xdr:row>
      <xdr:rowOff>112395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565900"/>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12700</xdr:rowOff>
    </xdr:from>
    <xdr:to>
      <xdr:col>20</xdr:col>
      <xdr:colOff>38100</xdr:colOff>
      <xdr:row>36</xdr:row>
      <xdr:rowOff>114300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130810</xdr:rowOff>
    </xdr:from>
    <xdr:ext cx="465455" cy="259080"/>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350" y="59601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38</xdr:row>
      <xdr:rowOff>12700</xdr:rowOff>
    </xdr:from>
    <xdr:to>
      <xdr:col>15</xdr:col>
      <xdr:colOff>50800</xdr:colOff>
      <xdr:row>38</xdr:row>
      <xdr:rowOff>50800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5278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12065</xdr:rowOff>
    </xdr:from>
    <xdr:to>
      <xdr:col>15</xdr:col>
      <xdr:colOff>101600</xdr:colOff>
      <xdr:row>36</xdr:row>
      <xdr:rowOff>113665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130175</xdr:rowOff>
    </xdr:from>
    <xdr:ext cx="465455" cy="259080"/>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350" y="59594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38</xdr:row>
      <xdr:rowOff>12700</xdr:rowOff>
    </xdr:from>
    <xdr:to>
      <xdr:col>10</xdr:col>
      <xdr:colOff>114300</xdr:colOff>
      <xdr:row>38</xdr:row>
      <xdr:rowOff>45085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52780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161925</xdr:rowOff>
    </xdr:from>
    <xdr:to>
      <xdr:col>10</xdr:col>
      <xdr:colOff>165100</xdr:colOff>
      <xdr:row>37</xdr:row>
      <xdr:rowOff>92075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33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109220</xdr:rowOff>
    </xdr:from>
    <xdr:ext cx="465455" cy="25463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350" y="610997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12700</xdr:rowOff>
    </xdr:from>
    <xdr:to>
      <xdr:col>6</xdr:col>
      <xdr:colOff>38100</xdr:colOff>
      <xdr:row>37</xdr:row>
      <xdr:rowOff>114300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35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130810</xdr:rowOff>
    </xdr:from>
    <xdr:ext cx="465455" cy="25908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350" y="6131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38</xdr:row>
      <xdr:rowOff>17780</xdr:rowOff>
    </xdr:from>
    <xdr:to>
      <xdr:col>24</xdr:col>
      <xdr:colOff>114300</xdr:colOff>
      <xdr:row>38</xdr:row>
      <xdr:rowOff>119380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104140</xdr:rowOff>
    </xdr:from>
    <xdr:ext cx="469900" cy="259080"/>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447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4,772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38</xdr:row>
      <xdr:rowOff>61595</xdr:rowOff>
    </xdr:from>
    <xdr:to>
      <xdr:col>20</xdr:col>
      <xdr:colOff>38100</xdr:colOff>
      <xdr:row>38</xdr:row>
      <xdr:rowOff>163195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38</xdr:row>
      <xdr:rowOff>154940</xdr:rowOff>
    </xdr:from>
    <xdr:ext cx="465455" cy="25463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350" y="667004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171450</xdr:rowOff>
    </xdr:from>
    <xdr:to>
      <xdr:col>15</xdr:col>
      <xdr:colOff>101600</xdr:colOff>
      <xdr:row>38</xdr:row>
      <xdr:rowOff>101600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38</xdr:row>
      <xdr:rowOff>92710</xdr:rowOff>
    </xdr:from>
    <xdr:ext cx="465455" cy="25908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350" y="66078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133350</xdr:rowOff>
    </xdr:from>
    <xdr:to>
      <xdr:col>10</xdr:col>
      <xdr:colOff>165100</xdr:colOff>
      <xdr:row>38</xdr:row>
      <xdr:rowOff>63500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54610</xdr:rowOff>
    </xdr:from>
    <xdr:ext cx="465455" cy="25463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350" y="656971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166370</xdr:rowOff>
    </xdr:from>
    <xdr:to>
      <xdr:col>6</xdr:col>
      <xdr:colOff>38100</xdr:colOff>
      <xdr:row>38</xdr:row>
      <xdr:rowOff>95885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5100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38</xdr:row>
      <xdr:rowOff>86995</xdr:rowOff>
    </xdr:from>
    <xdr:ext cx="465455" cy="25463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350" y="660209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87,893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5440" cy="220980"/>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99060</xdr:rowOff>
    </xdr:from>
    <xdr:to>
      <xdr:col>28</xdr:col>
      <xdr:colOff>114300</xdr:colOff>
      <xdr:row>59</xdr:row>
      <xdr:rowOff>99060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128270</xdr:rowOff>
    </xdr:from>
    <xdr:ext cx="244475" cy="259080"/>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080" y="10072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144145</xdr:rowOff>
    </xdr:from>
    <xdr:ext cx="591185" cy="25463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370" y="9745345"/>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160655</xdr:rowOff>
    </xdr:from>
    <xdr:ext cx="591185" cy="259080"/>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941895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1185" cy="25463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909320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1185" cy="2584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370" y="8766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91185" cy="259080"/>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370" y="8439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1185" cy="25463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25400</xdr:rowOff>
    </xdr:from>
    <xdr:to>
      <xdr:col>24</xdr:col>
      <xdr:colOff>62865</xdr:colOff>
      <xdr:row>58</xdr:row>
      <xdr:rowOff>93345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97900"/>
          <a:ext cx="1270" cy="1439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97790</xdr:rowOff>
    </xdr:from>
    <xdr:ext cx="534670" cy="25463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4189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54,224</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93345</xdr:rowOff>
    </xdr:from>
    <xdr:to>
      <xdr:col>24</xdr:col>
      <xdr:colOff>152400</xdr:colOff>
      <xdr:row>58</xdr:row>
      <xdr:rowOff>93345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37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143510</xdr:rowOff>
    </xdr:from>
    <xdr:ext cx="598805" cy="25463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7311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494,984</a:t>
          </a:r>
          <a:endParaRPr kumimoji="1" lang="ja-JP" altLang="en-US" sz="1000" b="1">
            <a:latin typeface="ＭＳ Ｐゴシック"/>
          </a:endParaRPr>
        </a:p>
      </xdr:txBody>
    </xdr:sp>
    <xdr:clientData/>
  </xdr:oneCellAnchor>
  <xdr:twoCellAnchor>
    <xdr:from>
      <xdr:col>23</xdr:col>
      <xdr:colOff>165100</xdr:colOff>
      <xdr:row>50</xdr:row>
      <xdr:rowOff>25400</xdr:rowOff>
    </xdr:from>
    <xdr:to>
      <xdr:col>24</xdr:col>
      <xdr:colOff>152400</xdr:colOff>
      <xdr:row>50</xdr:row>
      <xdr:rowOff>25400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97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132715</xdr:rowOff>
    </xdr:from>
    <xdr:to>
      <xdr:col>24</xdr:col>
      <xdr:colOff>63500</xdr:colOff>
      <xdr:row>57</xdr:row>
      <xdr:rowOff>133985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90536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128905</xdr:rowOff>
    </xdr:from>
    <xdr:ext cx="598805" cy="259080"/>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5865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139,683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106045</xdr:rowOff>
    </xdr:from>
    <xdr:to>
      <xdr:col>24</xdr:col>
      <xdr:colOff>114300</xdr:colOff>
      <xdr:row>57</xdr:row>
      <xdr:rowOff>36195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0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46355</xdr:rowOff>
    </xdr:from>
    <xdr:to>
      <xdr:col>19</xdr:col>
      <xdr:colOff>177800</xdr:colOff>
      <xdr:row>57</xdr:row>
      <xdr:rowOff>132715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647555"/>
          <a:ext cx="889000" cy="257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100965</xdr:rowOff>
    </xdr:from>
    <xdr:to>
      <xdr:col>20</xdr:col>
      <xdr:colOff>38100</xdr:colOff>
      <xdr:row>57</xdr:row>
      <xdr:rowOff>31115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0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55</xdr:row>
      <xdr:rowOff>47625</xdr:rowOff>
    </xdr:from>
    <xdr:ext cx="594360" cy="259080"/>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580" y="947737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141,354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46355</xdr:rowOff>
    </xdr:from>
    <xdr:to>
      <xdr:col>15</xdr:col>
      <xdr:colOff>50800</xdr:colOff>
      <xdr:row>58</xdr:row>
      <xdr:rowOff>86360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647555"/>
          <a:ext cx="889000" cy="382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155575</xdr:rowOff>
    </xdr:from>
    <xdr:to>
      <xdr:col>15</xdr:col>
      <xdr:colOff>101600</xdr:colOff>
      <xdr:row>55</xdr:row>
      <xdr:rowOff>86360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4138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53</xdr:row>
      <xdr:rowOff>102235</xdr:rowOff>
    </xdr:from>
    <xdr:ext cx="594360" cy="2584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580" y="918908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229,637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45085</xdr:rowOff>
    </xdr:from>
    <xdr:to>
      <xdr:col>10</xdr:col>
      <xdr:colOff>114300</xdr:colOff>
      <xdr:row>58</xdr:row>
      <xdr:rowOff>86360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98918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77470</xdr:rowOff>
    </xdr:from>
    <xdr:to>
      <xdr:col>10</xdr:col>
      <xdr:colOff>165100</xdr:colOff>
      <xdr:row>58</xdr:row>
      <xdr:rowOff>7620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5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24130</xdr:rowOff>
    </xdr:from>
    <xdr:ext cx="530225" cy="259080"/>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1965" y="96253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96,008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34290</xdr:rowOff>
    </xdr:from>
    <xdr:to>
      <xdr:col>6</xdr:col>
      <xdr:colOff>38100</xdr:colOff>
      <xdr:row>57</xdr:row>
      <xdr:rowOff>135890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55</xdr:row>
      <xdr:rowOff>152400</xdr:rowOff>
    </xdr:from>
    <xdr:ext cx="594360"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580" y="9582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109,143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57</xdr:row>
      <xdr:rowOff>83185</xdr:rowOff>
    </xdr:from>
    <xdr:to>
      <xdr:col>24</xdr:col>
      <xdr:colOff>114300</xdr:colOff>
      <xdr:row>58</xdr:row>
      <xdr:rowOff>13335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5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61595</xdr:rowOff>
    </xdr:from>
    <xdr:ext cx="534670" cy="259080"/>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342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94,177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81915</xdr:rowOff>
    </xdr:from>
    <xdr:to>
      <xdr:col>20</xdr:col>
      <xdr:colOff>38100</xdr:colOff>
      <xdr:row>58</xdr:row>
      <xdr:rowOff>12065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5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3175</xdr:rowOff>
    </xdr:from>
    <xdr:ext cx="530225" cy="259080"/>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29965" y="99472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94,561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55</xdr:row>
      <xdr:rowOff>167005</xdr:rowOff>
    </xdr:from>
    <xdr:to>
      <xdr:col>15</xdr:col>
      <xdr:colOff>101600</xdr:colOff>
      <xdr:row>56</xdr:row>
      <xdr:rowOff>97790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5967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88265</xdr:rowOff>
    </xdr:from>
    <xdr:ext cx="594360" cy="25463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580" y="968946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173,648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35560</xdr:rowOff>
    </xdr:from>
    <xdr:to>
      <xdr:col>10</xdr:col>
      <xdr:colOff>165100</xdr:colOff>
      <xdr:row>58</xdr:row>
      <xdr:rowOff>137160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7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128270</xdr:rowOff>
    </xdr:from>
    <xdr:ext cx="530225" cy="259080"/>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1965" y="100723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56,348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166370</xdr:rowOff>
    </xdr:from>
    <xdr:to>
      <xdr:col>6</xdr:col>
      <xdr:colOff>38100</xdr:colOff>
      <xdr:row>58</xdr:row>
      <xdr:rowOff>95885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390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86995</xdr:rowOff>
    </xdr:from>
    <xdr:ext cx="530225" cy="25463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2965" y="1003109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68,892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181,074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5440" cy="220980"/>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463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505" y="13827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91185" cy="259080"/>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3446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91185" cy="259080"/>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3065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91185" cy="25463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2684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91185" cy="259080"/>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230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91185" cy="259080"/>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370" y="1192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1185" cy="25463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144145</xdr:rowOff>
    </xdr:from>
    <xdr:to>
      <xdr:col>24</xdr:col>
      <xdr:colOff>62865</xdr:colOff>
      <xdr:row>78</xdr:row>
      <xdr:rowOff>11430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74195"/>
          <a:ext cx="1270" cy="141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15240</xdr:rowOff>
    </xdr:from>
    <xdr:ext cx="598805" cy="259080"/>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3883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126,856</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11430</xdr:rowOff>
    </xdr:from>
    <xdr:to>
      <xdr:col>24</xdr:col>
      <xdr:colOff>152400</xdr:colOff>
      <xdr:row>78</xdr:row>
      <xdr:rowOff>11430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384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90805</xdr:rowOff>
    </xdr:from>
    <xdr:ext cx="598805" cy="2584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494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311,937</a:t>
          </a:r>
          <a:endParaRPr kumimoji="1" lang="ja-JP" altLang="en-US" sz="1000" b="1">
            <a:latin typeface="ＭＳ Ｐゴシック"/>
          </a:endParaRPr>
        </a:p>
      </xdr:txBody>
    </xdr:sp>
    <xdr:clientData/>
  </xdr:oneCellAnchor>
  <xdr:twoCellAnchor>
    <xdr:from>
      <xdr:col>23</xdr:col>
      <xdr:colOff>165100</xdr:colOff>
      <xdr:row>69</xdr:row>
      <xdr:rowOff>144145</xdr:rowOff>
    </xdr:from>
    <xdr:to>
      <xdr:col>24</xdr:col>
      <xdr:colOff>152400</xdr:colOff>
      <xdr:row>69</xdr:row>
      <xdr:rowOff>144145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74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137795</xdr:rowOff>
    </xdr:from>
    <xdr:to>
      <xdr:col>24</xdr:col>
      <xdr:colOff>63500</xdr:colOff>
      <xdr:row>77</xdr:row>
      <xdr:rowOff>3175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167995"/>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57150</xdr:rowOff>
    </xdr:from>
    <xdr:ext cx="598805" cy="259080"/>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444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184,679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34290</xdr:rowOff>
    </xdr:from>
    <xdr:to>
      <xdr:col>24</xdr:col>
      <xdr:colOff>114300</xdr:colOff>
      <xdr:row>75</xdr:row>
      <xdr:rowOff>135890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9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137795</xdr:rowOff>
    </xdr:from>
    <xdr:to>
      <xdr:col>19</xdr:col>
      <xdr:colOff>177800</xdr:colOff>
      <xdr:row>77</xdr:row>
      <xdr:rowOff>153035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167995"/>
          <a:ext cx="889000" cy="186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155575</xdr:rowOff>
    </xdr:from>
    <xdr:to>
      <xdr:col>20</xdr:col>
      <xdr:colOff>38100</xdr:colOff>
      <xdr:row>75</xdr:row>
      <xdr:rowOff>86360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8428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73</xdr:row>
      <xdr:rowOff>102235</xdr:rowOff>
    </xdr:from>
    <xdr:ext cx="594360" cy="2584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580" y="1261808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191,223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153035</xdr:rowOff>
    </xdr:from>
    <xdr:to>
      <xdr:col>15</xdr:col>
      <xdr:colOff>50800</xdr:colOff>
      <xdr:row>78</xdr:row>
      <xdr:rowOff>20955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35468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8255</xdr:rowOff>
    </xdr:from>
    <xdr:to>
      <xdr:col>15</xdr:col>
      <xdr:colOff>101600</xdr:colOff>
      <xdr:row>76</xdr:row>
      <xdr:rowOff>109855</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3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126365</xdr:rowOff>
    </xdr:from>
    <xdr:ext cx="594360" cy="259080"/>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580" y="1281366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165,587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20955</xdr:rowOff>
    </xdr:from>
    <xdr:to>
      <xdr:col>10</xdr:col>
      <xdr:colOff>114300</xdr:colOff>
      <xdr:row>78</xdr:row>
      <xdr:rowOff>60960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9405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132080</xdr:rowOff>
    </xdr:from>
    <xdr:to>
      <xdr:col>10</xdr:col>
      <xdr:colOff>165100</xdr:colOff>
      <xdr:row>77</xdr:row>
      <xdr:rowOff>61595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62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78105</xdr:rowOff>
    </xdr:from>
    <xdr:ext cx="594360" cy="25463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580" y="1293685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149,387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2540</xdr:rowOff>
    </xdr:from>
    <xdr:to>
      <xdr:col>6</xdr:col>
      <xdr:colOff>38100</xdr:colOff>
      <xdr:row>77</xdr:row>
      <xdr:rowOff>104140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0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120650</xdr:rowOff>
    </xdr:from>
    <xdr:ext cx="594360" cy="25463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580" y="1297940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143,843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76</xdr:row>
      <xdr:rowOff>123825</xdr:rowOff>
    </xdr:from>
    <xdr:to>
      <xdr:col>24</xdr:col>
      <xdr:colOff>114300</xdr:colOff>
      <xdr:row>77</xdr:row>
      <xdr:rowOff>53975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5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102235</xdr:rowOff>
    </xdr:from>
    <xdr:ext cx="598805" cy="2584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324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150,402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86995</xdr:rowOff>
    </xdr:from>
    <xdr:to>
      <xdr:col>20</xdr:col>
      <xdr:colOff>38100</xdr:colOff>
      <xdr:row>77</xdr:row>
      <xdr:rowOff>17780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171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8255</xdr:rowOff>
    </xdr:from>
    <xdr:ext cx="594360" cy="25463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580" y="1320990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155,253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102235</xdr:rowOff>
    </xdr:from>
    <xdr:to>
      <xdr:col>15</xdr:col>
      <xdr:colOff>101600</xdr:colOff>
      <xdr:row>78</xdr:row>
      <xdr:rowOff>32385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0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78</xdr:row>
      <xdr:rowOff>23495</xdr:rowOff>
    </xdr:from>
    <xdr:ext cx="594360" cy="259080"/>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580" y="1339659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130,781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141605</xdr:rowOff>
    </xdr:from>
    <xdr:to>
      <xdr:col>10</xdr:col>
      <xdr:colOff>165100</xdr:colOff>
      <xdr:row>78</xdr:row>
      <xdr:rowOff>71755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4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63500</xdr:rowOff>
    </xdr:from>
    <xdr:ext cx="594360" cy="25463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580" y="1343660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125,607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10160</xdr:rowOff>
    </xdr:from>
    <xdr:to>
      <xdr:col>6</xdr:col>
      <xdr:colOff>38100</xdr:colOff>
      <xdr:row>78</xdr:row>
      <xdr:rowOff>111760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8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102870</xdr:rowOff>
    </xdr:from>
    <xdr:ext cx="594360" cy="259080"/>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580" y="1347597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120,375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51,549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5440" cy="220980"/>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97</xdr:row>
      <xdr:rowOff>168910</xdr:rowOff>
    </xdr:from>
    <xdr:ext cx="244475" cy="25463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080" y="16799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95</xdr:row>
      <xdr:rowOff>54610</xdr:rowOff>
    </xdr:from>
    <xdr:ext cx="591185" cy="25463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370" y="16342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92</xdr:row>
      <xdr:rowOff>111760</xdr:rowOff>
    </xdr:from>
    <xdr:ext cx="591185" cy="25463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370" y="15885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168910</xdr:rowOff>
    </xdr:from>
    <xdr:ext cx="591185" cy="25463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370" y="15427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1185" cy="25463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22225</xdr:rowOff>
    </xdr:from>
    <xdr:to>
      <xdr:col>24</xdr:col>
      <xdr:colOff>62865</xdr:colOff>
      <xdr:row>98</xdr:row>
      <xdr:rowOff>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24175"/>
          <a:ext cx="1270" cy="1177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3810</xdr:rowOff>
    </xdr:from>
    <xdr:ext cx="534670" cy="259080"/>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05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30,509</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0</xdr:rowOff>
    </xdr:from>
    <xdr:to>
      <xdr:col>24</xdr:col>
      <xdr:colOff>152400</xdr:colOff>
      <xdr:row>98</xdr:row>
      <xdr:rowOff>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02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140335</xdr:rowOff>
    </xdr:from>
    <xdr:ext cx="598805" cy="259080"/>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993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288,183</a:t>
          </a:r>
          <a:endParaRPr kumimoji="1" lang="ja-JP" altLang="en-US" sz="1000" b="1">
            <a:latin typeface="ＭＳ Ｐゴシック"/>
          </a:endParaRPr>
        </a:p>
      </xdr:txBody>
    </xdr:sp>
    <xdr:clientData/>
  </xdr:oneCellAnchor>
  <xdr:twoCellAnchor>
    <xdr:from>
      <xdr:col>23</xdr:col>
      <xdr:colOff>165100</xdr:colOff>
      <xdr:row>91</xdr:row>
      <xdr:rowOff>22225</xdr:rowOff>
    </xdr:from>
    <xdr:to>
      <xdr:col>24</xdr:col>
      <xdr:colOff>152400</xdr:colOff>
      <xdr:row>91</xdr:row>
      <xdr:rowOff>22225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24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130810</xdr:rowOff>
    </xdr:from>
    <xdr:to>
      <xdr:col>24</xdr:col>
      <xdr:colOff>63500</xdr:colOff>
      <xdr:row>97</xdr:row>
      <xdr:rowOff>142240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76146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138430</xdr:rowOff>
    </xdr:from>
    <xdr:ext cx="534670" cy="259080"/>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261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69,190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115570</xdr:rowOff>
    </xdr:from>
    <xdr:to>
      <xdr:col>24</xdr:col>
      <xdr:colOff>114300</xdr:colOff>
      <xdr:row>97</xdr:row>
      <xdr:rowOff>45720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7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130810</xdr:rowOff>
    </xdr:from>
    <xdr:to>
      <xdr:col>19</xdr:col>
      <xdr:colOff>177800</xdr:colOff>
      <xdr:row>98</xdr:row>
      <xdr:rowOff>9525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76146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121285</xdr:rowOff>
    </xdr:from>
    <xdr:to>
      <xdr:col>20</xdr:col>
      <xdr:colOff>38100</xdr:colOff>
      <xdr:row>97</xdr:row>
      <xdr:rowOff>52070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80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67945</xdr:rowOff>
    </xdr:from>
    <xdr:ext cx="530225" cy="2584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29965" y="1635569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67,970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9525</xdr:rowOff>
    </xdr:from>
    <xdr:to>
      <xdr:col>15</xdr:col>
      <xdr:colOff>50800</xdr:colOff>
      <xdr:row>98</xdr:row>
      <xdr:rowOff>11430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81162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153035</xdr:rowOff>
    </xdr:from>
    <xdr:to>
      <xdr:col>15</xdr:col>
      <xdr:colOff>101600</xdr:colOff>
      <xdr:row>97</xdr:row>
      <xdr:rowOff>83185</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61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99695</xdr:rowOff>
    </xdr:from>
    <xdr:ext cx="530225" cy="25463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0965" y="1638744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60,966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0</xdr:rowOff>
    </xdr:from>
    <xdr:to>
      <xdr:col>10</xdr:col>
      <xdr:colOff>114300</xdr:colOff>
      <xdr:row>98</xdr:row>
      <xdr:rowOff>11430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80210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40640</xdr:rowOff>
    </xdr:from>
    <xdr:to>
      <xdr:col>10</xdr:col>
      <xdr:colOff>165100</xdr:colOff>
      <xdr:row>97</xdr:row>
      <xdr:rowOff>141605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71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158115</xdr:rowOff>
    </xdr:from>
    <xdr:ext cx="530225" cy="25463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1965" y="1644586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48,243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38100</xdr:rowOff>
    </xdr:from>
    <xdr:to>
      <xdr:col>6</xdr:col>
      <xdr:colOff>38100</xdr:colOff>
      <xdr:row>97</xdr:row>
      <xdr:rowOff>139700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6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156210</xdr:rowOff>
    </xdr:from>
    <xdr:ext cx="530225" cy="25463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2965" y="164439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48,596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97</xdr:row>
      <xdr:rowOff>91440</xdr:rowOff>
    </xdr:from>
    <xdr:to>
      <xdr:col>24</xdr:col>
      <xdr:colOff>114300</xdr:colOff>
      <xdr:row>98</xdr:row>
      <xdr:rowOff>21590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72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6350</xdr:rowOff>
    </xdr:from>
    <xdr:ext cx="534670" cy="25463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63700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36,976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80010</xdr:rowOff>
    </xdr:from>
    <xdr:to>
      <xdr:col>20</xdr:col>
      <xdr:colOff>38100</xdr:colOff>
      <xdr:row>98</xdr:row>
      <xdr:rowOff>10160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71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1270</xdr:rowOff>
    </xdr:from>
    <xdr:ext cx="530225" cy="259080"/>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29965" y="168033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39,479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130175</xdr:rowOff>
    </xdr:from>
    <xdr:to>
      <xdr:col>15</xdr:col>
      <xdr:colOff>101600</xdr:colOff>
      <xdr:row>98</xdr:row>
      <xdr:rowOff>60325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76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52070</xdr:rowOff>
    </xdr:from>
    <xdr:ext cx="530225" cy="25463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0965" y="1685417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28,430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132080</xdr:rowOff>
    </xdr:from>
    <xdr:to>
      <xdr:col>10</xdr:col>
      <xdr:colOff>165100</xdr:colOff>
      <xdr:row>98</xdr:row>
      <xdr:rowOff>62230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76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53340</xdr:rowOff>
    </xdr:from>
    <xdr:ext cx="530225" cy="25463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1965" y="1685544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28,003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120650</xdr:rowOff>
    </xdr:from>
    <xdr:to>
      <xdr:col>6</xdr:col>
      <xdr:colOff>38100</xdr:colOff>
      <xdr:row>98</xdr:row>
      <xdr:rowOff>50800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75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41910</xdr:rowOff>
    </xdr:from>
    <xdr:ext cx="530225" cy="25463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2965" y="168440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30,514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5440" cy="220980"/>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4475" cy="259080"/>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080" y="6643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144145</xdr:rowOff>
    </xdr:from>
    <xdr:ext cx="462915" cy="25463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640" y="631634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160655</xdr:rowOff>
    </xdr:from>
    <xdr:ext cx="462915" cy="259080"/>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640" y="598995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6350</xdr:rowOff>
    </xdr:from>
    <xdr:ext cx="462915" cy="25463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640" y="566420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22225</xdr:rowOff>
    </xdr:from>
    <xdr:ext cx="462915" cy="2584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640" y="533717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38100</xdr:rowOff>
    </xdr:from>
    <xdr:ext cx="462915" cy="259080"/>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640" y="501015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2915" cy="25463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640" y="4683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76200</xdr:rowOff>
    </xdr:from>
    <xdr:to>
      <xdr:col>54</xdr:col>
      <xdr:colOff>189865</xdr:colOff>
      <xdr:row>39</xdr:row>
      <xdr:rowOff>99060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19700"/>
          <a:ext cx="1270" cy="1565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102870</xdr:rowOff>
    </xdr:from>
    <xdr:ext cx="249555" cy="259080"/>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99060</xdr:rowOff>
    </xdr:from>
    <xdr:to>
      <xdr:col>55</xdr:col>
      <xdr:colOff>88900</xdr:colOff>
      <xdr:row>39</xdr:row>
      <xdr:rowOff>99060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22860</xdr:rowOff>
    </xdr:from>
    <xdr:ext cx="469900" cy="259080"/>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94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4,794</a:t>
          </a:r>
          <a:endParaRPr kumimoji="1" lang="ja-JP" altLang="en-US" sz="1000" b="1">
            <a:latin typeface="ＭＳ Ｐゴシック"/>
          </a:endParaRPr>
        </a:p>
      </xdr:txBody>
    </xdr:sp>
    <xdr:clientData/>
  </xdr:oneCellAnchor>
  <xdr:twoCellAnchor>
    <xdr:from>
      <xdr:col>54</xdr:col>
      <xdr:colOff>101600</xdr:colOff>
      <xdr:row>30</xdr:row>
      <xdr:rowOff>76200</xdr:rowOff>
    </xdr:from>
    <xdr:to>
      <xdr:col>55</xdr:col>
      <xdr:colOff>88900</xdr:colOff>
      <xdr:row>30</xdr:row>
      <xdr:rowOff>76200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19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24130</xdr:rowOff>
    </xdr:from>
    <xdr:to>
      <xdr:col>55</xdr:col>
      <xdr:colOff>0</xdr:colOff>
      <xdr:row>39</xdr:row>
      <xdr:rowOff>27305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71068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54610</xdr:rowOff>
    </xdr:from>
    <xdr:ext cx="378460" cy="25463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98260"/>
          <a:ext cx="37846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31115</xdr:rowOff>
    </xdr:from>
    <xdr:to>
      <xdr:col>55</xdr:col>
      <xdr:colOff>50800</xdr:colOff>
      <xdr:row>38</xdr:row>
      <xdr:rowOff>132715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24765</xdr:rowOff>
    </xdr:from>
    <xdr:to>
      <xdr:col>50</xdr:col>
      <xdr:colOff>114300</xdr:colOff>
      <xdr:row>39</xdr:row>
      <xdr:rowOff>27305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1131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149860</xdr:rowOff>
    </xdr:from>
    <xdr:to>
      <xdr:col>50</xdr:col>
      <xdr:colOff>165100</xdr:colOff>
      <xdr:row>38</xdr:row>
      <xdr:rowOff>80010</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9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96520</xdr:rowOff>
    </xdr:from>
    <xdr:ext cx="378460" cy="259080"/>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70" y="62687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39</xdr:row>
      <xdr:rowOff>24765</xdr:rowOff>
    </xdr:from>
    <xdr:to>
      <xdr:col>45</xdr:col>
      <xdr:colOff>177800</xdr:colOff>
      <xdr:row>39</xdr:row>
      <xdr:rowOff>27940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71131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48895</xdr:rowOff>
    </xdr:from>
    <xdr:to>
      <xdr:col>46</xdr:col>
      <xdr:colOff>38100</xdr:colOff>
      <xdr:row>38</xdr:row>
      <xdr:rowOff>150495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167005</xdr:rowOff>
    </xdr:from>
    <xdr:ext cx="378460" cy="25463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70" y="6339205"/>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39</xdr:row>
      <xdr:rowOff>27940</xdr:rowOff>
    </xdr:from>
    <xdr:to>
      <xdr:col>41</xdr:col>
      <xdr:colOff>50800</xdr:colOff>
      <xdr:row>39</xdr:row>
      <xdr:rowOff>29210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71449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59690</xdr:rowOff>
    </xdr:from>
    <xdr:to>
      <xdr:col>41</xdr:col>
      <xdr:colOff>101600</xdr:colOff>
      <xdr:row>38</xdr:row>
      <xdr:rowOff>161290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37</xdr:row>
      <xdr:rowOff>6350</xdr:rowOff>
    </xdr:from>
    <xdr:ext cx="378460" cy="25463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70" y="635000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67945</xdr:rowOff>
    </xdr:from>
    <xdr:to>
      <xdr:col>36</xdr:col>
      <xdr:colOff>165100</xdr:colOff>
      <xdr:row>38</xdr:row>
      <xdr:rowOff>169545</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8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37</xdr:row>
      <xdr:rowOff>14605</xdr:rowOff>
    </xdr:from>
    <xdr:ext cx="378460" cy="259080"/>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70" y="63582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144780</xdr:rowOff>
    </xdr:from>
    <xdr:to>
      <xdr:col>55</xdr:col>
      <xdr:colOff>50800</xdr:colOff>
      <xdr:row>39</xdr:row>
      <xdr:rowOff>74930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59690</xdr:rowOff>
    </xdr:from>
    <xdr:ext cx="378460" cy="259080"/>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747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147955</xdr:rowOff>
    </xdr:from>
    <xdr:to>
      <xdr:col>50</xdr:col>
      <xdr:colOff>165100</xdr:colOff>
      <xdr:row>39</xdr:row>
      <xdr:rowOff>78105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6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39</xdr:row>
      <xdr:rowOff>69215</xdr:rowOff>
    </xdr:from>
    <xdr:ext cx="378460" cy="259080"/>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70" y="67557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145415</xdr:rowOff>
    </xdr:from>
    <xdr:to>
      <xdr:col>46</xdr:col>
      <xdr:colOff>38100</xdr:colOff>
      <xdr:row>39</xdr:row>
      <xdr:rowOff>75565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39</xdr:row>
      <xdr:rowOff>66675</xdr:rowOff>
    </xdr:from>
    <xdr:ext cx="378460" cy="25463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70" y="6753225"/>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148590</xdr:rowOff>
    </xdr:from>
    <xdr:to>
      <xdr:col>41</xdr:col>
      <xdr:colOff>101600</xdr:colOff>
      <xdr:row>39</xdr:row>
      <xdr:rowOff>78740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6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39</xdr:row>
      <xdr:rowOff>69850</xdr:rowOff>
    </xdr:from>
    <xdr:ext cx="378460" cy="259080"/>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70" y="67564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149225</xdr:rowOff>
    </xdr:from>
    <xdr:to>
      <xdr:col>36</xdr:col>
      <xdr:colOff>165100</xdr:colOff>
      <xdr:row>39</xdr:row>
      <xdr:rowOff>79375</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39</xdr:row>
      <xdr:rowOff>70485</xdr:rowOff>
    </xdr:from>
    <xdr:ext cx="378460" cy="259080"/>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70" y="67570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17,800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5440" cy="220980"/>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4475" cy="259080"/>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080" y="10017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91185" cy="25463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370" y="9255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91185" cy="259080"/>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370" y="887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91185" cy="259080"/>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370" y="849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1185" cy="25463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38100</xdr:rowOff>
    </xdr:from>
    <xdr:to>
      <xdr:col>54</xdr:col>
      <xdr:colOff>189865</xdr:colOff>
      <xdr:row>59</xdr:row>
      <xdr:rowOff>31750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782050"/>
          <a:ext cx="1270" cy="1365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35560</xdr:rowOff>
    </xdr:from>
    <xdr:ext cx="469900" cy="259080"/>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51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1,706</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31750</xdr:rowOff>
    </xdr:from>
    <xdr:to>
      <xdr:col>55</xdr:col>
      <xdr:colOff>88900</xdr:colOff>
      <xdr:row>59</xdr:row>
      <xdr:rowOff>31750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47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156210</xdr:rowOff>
    </xdr:from>
    <xdr:ext cx="598805" cy="25463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5726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180,851</a:t>
          </a:r>
          <a:endParaRPr kumimoji="1" lang="ja-JP" altLang="en-US" sz="1000" b="1">
            <a:latin typeface="ＭＳ Ｐゴシック"/>
          </a:endParaRPr>
        </a:p>
      </xdr:txBody>
    </xdr:sp>
    <xdr:clientData/>
  </xdr:oneCellAnchor>
  <xdr:twoCellAnchor>
    <xdr:from>
      <xdr:col>54</xdr:col>
      <xdr:colOff>101600</xdr:colOff>
      <xdr:row>51</xdr:row>
      <xdr:rowOff>38100</xdr:rowOff>
    </xdr:from>
    <xdr:to>
      <xdr:col>55</xdr:col>
      <xdr:colOff>88900</xdr:colOff>
      <xdr:row>51</xdr:row>
      <xdr:rowOff>38100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782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97790</xdr:rowOff>
    </xdr:from>
    <xdr:to>
      <xdr:col>55</xdr:col>
      <xdr:colOff>0</xdr:colOff>
      <xdr:row>58</xdr:row>
      <xdr:rowOff>101600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1004189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121285</xdr:rowOff>
    </xdr:from>
    <xdr:ext cx="534670" cy="25463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22485"/>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31,283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98425</xdr:rowOff>
    </xdr:from>
    <xdr:to>
      <xdr:col>55</xdr:col>
      <xdr:colOff>50800</xdr:colOff>
      <xdr:row>58</xdr:row>
      <xdr:rowOff>29210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871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63500</xdr:rowOff>
    </xdr:from>
    <xdr:to>
      <xdr:col>50</xdr:col>
      <xdr:colOff>114300</xdr:colOff>
      <xdr:row>58</xdr:row>
      <xdr:rowOff>101600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100076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106045</xdr:rowOff>
    </xdr:from>
    <xdr:to>
      <xdr:col>50</xdr:col>
      <xdr:colOff>165100</xdr:colOff>
      <xdr:row>58</xdr:row>
      <xdr:rowOff>36195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52705</xdr:rowOff>
    </xdr:from>
    <xdr:ext cx="530225" cy="25463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1965" y="965390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30,237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63500</xdr:rowOff>
    </xdr:from>
    <xdr:to>
      <xdr:col>45</xdr:col>
      <xdr:colOff>177800</xdr:colOff>
      <xdr:row>58</xdr:row>
      <xdr:rowOff>71755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1000760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83820</xdr:rowOff>
    </xdr:from>
    <xdr:to>
      <xdr:col>46</xdr:col>
      <xdr:colOff>38100</xdr:colOff>
      <xdr:row>58</xdr:row>
      <xdr:rowOff>13970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5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30480</xdr:rowOff>
    </xdr:from>
    <xdr:ext cx="530225" cy="25463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2965" y="963168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33,133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71755</xdr:rowOff>
    </xdr:from>
    <xdr:to>
      <xdr:col>41</xdr:col>
      <xdr:colOff>50800</xdr:colOff>
      <xdr:row>58</xdr:row>
      <xdr:rowOff>82550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1001585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149225</xdr:rowOff>
    </xdr:from>
    <xdr:to>
      <xdr:col>41</xdr:col>
      <xdr:colOff>101600</xdr:colOff>
      <xdr:row>58</xdr:row>
      <xdr:rowOff>79375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92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95885</xdr:rowOff>
    </xdr:from>
    <xdr:ext cx="530225" cy="259080"/>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3965" y="96970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24,602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165100</xdr:rowOff>
    </xdr:from>
    <xdr:to>
      <xdr:col>36</xdr:col>
      <xdr:colOff>165100</xdr:colOff>
      <xdr:row>58</xdr:row>
      <xdr:rowOff>95250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3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111760</xdr:rowOff>
    </xdr:from>
    <xdr:ext cx="530225" cy="25463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4965" y="97129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22,461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46990</xdr:rowOff>
    </xdr:from>
    <xdr:to>
      <xdr:col>55</xdr:col>
      <xdr:colOff>50800</xdr:colOff>
      <xdr:row>58</xdr:row>
      <xdr:rowOff>148590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99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133350</xdr:rowOff>
    </xdr:from>
    <xdr:ext cx="534670" cy="25463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0600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15,481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50800</xdr:rowOff>
    </xdr:from>
    <xdr:to>
      <xdr:col>50</xdr:col>
      <xdr:colOff>165100</xdr:colOff>
      <xdr:row>58</xdr:row>
      <xdr:rowOff>152400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143510</xdr:rowOff>
    </xdr:from>
    <xdr:ext cx="530225" cy="25463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1965" y="100876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15,031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12700</xdr:rowOff>
    </xdr:from>
    <xdr:to>
      <xdr:col>46</xdr:col>
      <xdr:colOff>38100</xdr:colOff>
      <xdr:row>58</xdr:row>
      <xdr:rowOff>114300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105410</xdr:rowOff>
    </xdr:from>
    <xdr:ext cx="530225" cy="259080"/>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2965" y="100495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20,035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20955</xdr:rowOff>
    </xdr:from>
    <xdr:to>
      <xdr:col>41</xdr:col>
      <xdr:colOff>101600</xdr:colOff>
      <xdr:row>58</xdr:row>
      <xdr:rowOff>122555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96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113665</xdr:rowOff>
    </xdr:from>
    <xdr:ext cx="530225" cy="2584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3965" y="1005776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18,946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31750</xdr:rowOff>
    </xdr:from>
    <xdr:to>
      <xdr:col>36</xdr:col>
      <xdr:colOff>165100</xdr:colOff>
      <xdr:row>58</xdr:row>
      <xdr:rowOff>133350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97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124460</xdr:rowOff>
    </xdr:from>
    <xdr:ext cx="530225" cy="259080"/>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4965" y="100685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17,463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19,825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5440" cy="220980"/>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4475" cy="259080"/>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080" y="13446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463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505" y="12684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91185" cy="259080"/>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370" y="1192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1185" cy="25463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160020</xdr:rowOff>
    </xdr:from>
    <xdr:to>
      <xdr:col>54</xdr:col>
      <xdr:colOff>189865</xdr:colOff>
      <xdr:row>79</xdr:row>
      <xdr:rowOff>15875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1990070"/>
          <a:ext cx="1270" cy="1570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19685</xdr:rowOff>
    </xdr:from>
    <xdr:ext cx="469900" cy="25463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6423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2,234</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15875</xdr:rowOff>
    </xdr:from>
    <xdr:to>
      <xdr:col>55</xdr:col>
      <xdr:colOff>88900</xdr:colOff>
      <xdr:row>79</xdr:row>
      <xdr:rowOff>15875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60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106680</xdr:rowOff>
    </xdr:from>
    <xdr:ext cx="598805" cy="259080"/>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652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125,899</a:t>
          </a:r>
          <a:endParaRPr kumimoji="1" lang="ja-JP" altLang="en-US" sz="1000" b="1">
            <a:latin typeface="ＭＳ Ｐゴシック"/>
          </a:endParaRPr>
        </a:p>
      </xdr:txBody>
    </xdr:sp>
    <xdr:clientData/>
  </xdr:oneCellAnchor>
  <xdr:twoCellAnchor>
    <xdr:from>
      <xdr:col>54</xdr:col>
      <xdr:colOff>101600</xdr:colOff>
      <xdr:row>69</xdr:row>
      <xdr:rowOff>160020</xdr:rowOff>
    </xdr:from>
    <xdr:to>
      <xdr:col>55</xdr:col>
      <xdr:colOff>88900</xdr:colOff>
      <xdr:row>69</xdr:row>
      <xdr:rowOff>160020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1990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88265</xdr:rowOff>
    </xdr:from>
    <xdr:to>
      <xdr:col>55</xdr:col>
      <xdr:colOff>0</xdr:colOff>
      <xdr:row>78</xdr:row>
      <xdr:rowOff>105410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46136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12065</xdr:rowOff>
    </xdr:from>
    <xdr:ext cx="534670" cy="259080"/>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422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27,360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160655</xdr:rowOff>
    </xdr:from>
    <xdr:to>
      <xdr:col>55</xdr:col>
      <xdr:colOff>50800</xdr:colOff>
      <xdr:row>77</xdr:row>
      <xdr:rowOff>90805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19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105410</xdr:rowOff>
    </xdr:from>
    <xdr:to>
      <xdr:col>50</xdr:col>
      <xdr:colOff>114300</xdr:colOff>
      <xdr:row>78</xdr:row>
      <xdr:rowOff>132715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47851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1905</xdr:rowOff>
    </xdr:from>
    <xdr:to>
      <xdr:col>50</xdr:col>
      <xdr:colOff>165100</xdr:colOff>
      <xdr:row>77</xdr:row>
      <xdr:rowOff>103505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0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120650</xdr:rowOff>
    </xdr:from>
    <xdr:ext cx="530225" cy="25463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1965" y="1297940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26,368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132715</xdr:rowOff>
    </xdr:from>
    <xdr:to>
      <xdr:col>45</xdr:col>
      <xdr:colOff>177800</xdr:colOff>
      <xdr:row>79</xdr:row>
      <xdr:rowOff>6350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50581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141605</xdr:rowOff>
    </xdr:from>
    <xdr:to>
      <xdr:col>46</xdr:col>
      <xdr:colOff>38100</xdr:colOff>
      <xdr:row>77</xdr:row>
      <xdr:rowOff>71755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17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88265</xdr:rowOff>
    </xdr:from>
    <xdr:ext cx="530225" cy="25463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2965" y="1294701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28,831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79</xdr:row>
      <xdr:rowOff>3175</xdr:rowOff>
    </xdr:from>
    <xdr:to>
      <xdr:col>41</xdr:col>
      <xdr:colOff>50800</xdr:colOff>
      <xdr:row>79</xdr:row>
      <xdr:rowOff>6350</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54772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150495</xdr:rowOff>
    </xdr:from>
    <xdr:to>
      <xdr:col>41</xdr:col>
      <xdr:colOff>101600</xdr:colOff>
      <xdr:row>78</xdr:row>
      <xdr:rowOff>80645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97790</xdr:rowOff>
    </xdr:from>
    <xdr:ext cx="530225" cy="25463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3965" y="131279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14,657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12700</xdr:rowOff>
    </xdr:from>
    <xdr:to>
      <xdr:col>36</xdr:col>
      <xdr:colOff>165100</xdr:colOff>
      <xdr:row>78</xdr:row>
      <xdr:rowOff>114300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130810</xdr:rowOff>
    </xdr:from>
    <xdr:ext cx="530225" cy="259080"/>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4965" y="131610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12,021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37465</xdr:rowOff>
    </xdr:from>
    <xdr:to>
      <xdr:col>55</xdr:col>
      <xdr:colOff>50800</xdr:colOff>
      <xdr:row>78</xdr:row>
      <xdr:rowOff>139065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1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123825</xdr:rowOff>
    </xdr:from>
    <xdr:ext cx="534670" cy="25463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2547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10,057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54610</xdr:rowOff>
    </xdr:from>
    <xdr:to>
      <xdr:col>50</xdr:col>
      <xdr:colOff>165100</xdr:colOff>
      <xdr:row>78</xdr:row>
      <xdr:rowOff>156210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2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147320</xdr:rowOff>
    </xdr:from>
    <xdr:ext cx="465455" cy="259080"/>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350" y="135204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8,712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81915</xdr:rowOff>
    </xdr:from>
    <xdr:to>
      <xdr:col>46</xdr:col>
      <xdr:colOff>38100</xdr:colOff>
      <xdr:row>79</xdr:row>
      <xdr:rowOff>12065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3175</xdr:rowOff>
    </xdr:from>
    <xdr:ext cx="465455" cy="259080"/>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350" y="1354772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6,573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127000</xdr:rowOff>
    </xdr:from>
    <xdr:to>
      <xdr:col>41</xdr:col>
      <xdr:colOff>101600</xdr:colOff>
      <xdr:row>79</xdr:row>
      <xdr:rowOff>57150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5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48260</xdr:rowOff>
    </xdr:from>
    <xdr:ext cx="465455" cy="259080"/>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350" y="135928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123825</xdr:rowOff>
    </xdr:from>
    <xdr:to>
      <xdr:col>36</xdr:col>
      <xdr:colOff>165100</xdr:colOff>
      <xdr:row>79</xdr:row>
      <xdr:rowOff>53975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9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45085</xdr:rowOff>
    </xdr:from>
    <xdr:ext cx="465455" cy="2584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350" y="1358963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3,259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50,058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5440" cy="220980"/>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54610</xdr:rowOff>
    </xdr:from>
    <xdr:ext cx="244475" cy="25463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080" y="166852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1185" cy="25463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370" y="1611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90</xdr:row>
      <xdr:rowOff>111760</xdr:rowOff>
    </xdr:from>
    <xdr:ext cx="591185" cy="25463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370" y="155422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1185" cy="25463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94615</xdr:rowOff>
    </xdr:from>
    <xdr:to>
      <xdr:col>54</xdr:col>
      <xdr:colOff>189865</xdr:colOff>
      <xdr:row>97</xdr:row>
      <xdr:rowOff>83820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525115"/>
          <a:ext cx="1270" cy="1189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87630</xdr:rowOff>
    </xdr:from>
    <xdr:ext cx="534670" cy="25463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71828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19,788</a:t>
          </a:r>
          <a:endParaRPr kumimoji="1" lang="ja-JP" altLang="en-US" sz="1000" b="1">
            <a:latin typeface="ＭＳ Ｐゴシック"/>
            <a:ea typeface="ＭＳ Ｐゴシック"/>
          </a:endParaRPr>
        </a:p>
      </xdr:txBody>
    </xdr:sp>
    <xdr:clientData/>
  </xdr:oneCellAnchor>
  <xdr:twoCellAnchor>
    <xdr:from>
      <xdr:col>54</xdr:col>
      <xdr:colOff>101600</xdr:colOff>
      <xdr:row>97</xdr:row>
      <xdr:rowOff>83820</xdr:rowOff>
    </xdr:from>
    <xdr:to>
      <xdr:col>55</xdr:col>
      <xdr:colOff>88900</xdr:colOff>
      <xdr:row>97</xdr:row>
      <xdr:rowOff>83820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714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41275</xdr:rowOff>
    </xdr:from>
    <xdr:ext cx="598805" cy="25463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30032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227,923</a:t>
          </a:r>
          <a:endParaRPr kumimoji="1" lang="ja-JP" altLang="en-US" sz="1000" b="1">
            <a:latin typeface="ＭＳ Ｐゴシック"/>
          </a:endParaRPr>
        </a:p>
      </xdr:txBody>
    </xdr:sp>
    <xdr:clientData/>
  </xdr:oneCellAnchor>
  <xdr:twoCellAnchor>
    <xdr:from>
      <xdr:col>54</xdr:col>
      <xdr:colOff>101600</xdr:colOff>
      <xdr:row>90</xdr:row>
      <xdr:rowOff>94615</xdr:rowOff>
    </xdr:from>
    <xdr:to>
      <xdr:col>55</xdr:col>
      <xdr:colOff>88900</xdr:colOff>
      <xdr:row>90</xdr:row>
      <xdr:rowOff>94615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525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158115</xdr:rowOff>
    </xdr:from>
    <xdr:to>
      <xdr:col>55</xdr:col>
      <xdr:colOff>0</xdr:colOff>
      <xdr:row>96</xdr:row>
      <xdr:rowOff>143510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445865"/>
          <a:ext cx="838200" cy="156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103505</xdr:rowOff>
    </xdr:from>
    <xdr:ext cx="534670" cy="259080"/>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3912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63,716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125095</xdr:rowOff>
    </xdr:from>
    <xdr:to>
      <xdr:col>55</xdr:col>
      <xdr:colOff>50800</xdr:colOff>
      <xdr:row>96</xdr:row>
      <xdr:rowOff>55245</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41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118745</xdr:rowOff>
    </xdr:from>
    <xdr:to>
      <xdr:col>50</xdr:col>
      <xdr:colOff>114300</xdr:colOff>
      <xdr:row>96</xdr:row>
      <xdr:rowOff>143510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57794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141605</xdr:rowOff>
    </xdr:from>
    <xdr:to>
      <xdr:col>50</xdr:col>
      <xdr:colOff>165100</xdr:colOff>
      <xdr:row>96</xdr:row>
      <xdr:rowOff>71755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2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88900</xdr:rowOff>
    </xdr:from>
    <xdr:ext cx="530225" cy="25463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1965" y="1620520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60,723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102235</xdr:rowOff>
    </xdr:from>
    <xdr:to>
      <xdr:col>45</xdr:col>
      <xdr:colOff>177800</xdr:colOff>
      <xdr:row>96</xdr:row>
      <xdr:rowOff>118745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656143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128270</xdr:rowOff>
    </xdr:from>
    <xdr:to>
      <xdr:col>46</xdr:col>
      <xdr:colOff>38100</xdr:colOff>
      <xdr:row>96</xdr:row>
      <xdr:rowOff>58420</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41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74930</xdr:rowOff>
    </xdr:from>
    <xdr:ext cx="530225" cy="25463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2965" y="161912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63,134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102235</xdr:rowOff>
    </xdr:from>
    <xdr:to>
      <xdr:col>41</xdr:col>
      <xdr:colOff>50800</xdr:colOff>
      <xdr:row>96</xdr:row>
      <xdr:rowOff>116840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56143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147320</xdr:rowOff>
    </xdr:from>
    <xdr:to>
      <xdr:col>41</xdr:col>
      <xdr:colOff>101600</xdr:colOff>
      <xdr:row>96</xdr:row>
      <xdr:rowOff>77470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3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93980</xdr:rowOff>
    </xdr:from>
    <xdr:ext cx="530225" cy="259080"/>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3965" y="162102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59,730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169545</xdr:rowOff>
    </xdr:from>
    <xdr:to>
      <xdr:col>36</xdr:col>
      <xdr:colOff>165100</xdr:colOff>
      <xdr:row>96</xdr:row>
      <xdr:rowOff>99695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5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116205</xdr:rowOff>
    </xdr:from>
    <xdr:ext cx="530225" cy="259080"/>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4965" y="162325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55,871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95</xdr:row>
      <xdr:rowOff>107315</xdr:rowOff>
    </xdr:from>
    <xdr:to>
      <xdr:col>55</xdr:col>
      <xdr:colOff>50800</xdr:colOff>
      <xdr:row>96</xdr:row>
      <xdr:rowOff>37465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39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130175</xdr:rowOff>
    </xdr:from>
    <xdr:ext cx="534670" cy="259080"/>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2464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66,825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92075</xdr:rowOff>
    </xdr:from>
    <xdr:to>
      <xdr:col>50</xdr:col>
      <xdr:colOff>165100</xdr:colOff>
      <xdr:row>97</xdr:row>
      <xdr:rowOff>22225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55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13335</xdr:rowOff>
    </xdr:from>
    <xdr:ext cx="530225" cy="259080"/>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1965" y="166439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39,485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67945</xdr:rowOff>
    </xdr:from>
    <xdr:to>
      <xdr:col>46</xdr:col>
      <xdr:colOff>38100</xdr:colOff>
      <xdr:row>96</xdr:row>
      <xdr:rowOff>169545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52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160655</xdr:rowOff>
    </xdr:from>
    <xdr:ext cx="530225" cy="259080"/>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2965" y="166198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43,666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52070</xdr:rowOff>
    </xdr:from>
    <xdr:to>
      <xdr:col>41</xdr:col>
      <xdr:colOff>101600</xdr:colOff>
      <xdr:row>96</xdr:row>
      <xdr:rowOff>153035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5112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144145</xdr:rowOff>
    </xdr:from>
    <xdr:ext cx="530225" cy="25463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3965" y="1660334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46,556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66040</xdr:rowOff>
    </xdr:from>
    <xdr:to>
      <xdr:col>36</xdr:col>
      <xdr:colOff>165100</xdr:colOff>
      <xdr:row>96</xdr:row>
      <xdr:rowOff>167640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52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158750</xdr:rowOff>
    </xdr:from>
    <xdr:ext cx="530225" cy="259080"/>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4965" y="166179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43,959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17,585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5440" cy="220980"/>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99060</xdr:rowOff>
    </xdr:from>
    <xdr:to>
      <xdr:col>89</xdr:col>
      <xdr:colOff>177800</xdr:colOff>
      <xdr:row>39</xdr:row>
      <xdr:rowOff>99060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128270</xdr:rowOff>
    </xdr:from>
    <xdr:ext cx="244475" cy="259080"/>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080" y="6643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31495" cy="25463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505" y="6316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31495" cy="259080"/>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31495" cy="25463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505" y="5664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22225</xdr:rowOff>
    </xdr:from>
    <xdr:ext cx="531495" cy="2584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38100</xdr:rowOff>
    </xdr:from>
    <xdr:ext cx="591185" cy="259080"/>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370" y="5010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1185" cy="25463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169545</xdr:rowOff>
    </xdr:from>
    <xdr:to>
      <xdr:col>85</xdr:col>
      <xdr:colOff>126365</xdr:colOff>
      <xdr:row>38</xdr:row>
      <xdr:rowOff>29210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313045"/>
          <a:ext cx="1270" cy="1231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32385</xdr:rowOff>
    </xdr:from>
    <xdr:ext cx="534670" cy="25463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4748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14,815</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29210</xdr:rowOff>
    </xdr:from>
    <xdr:to>
      <xdr:col>86</xdr:col>
      <xdr:colOff>25400</xdr:colOff>
      <xdr:row>38</xdr:row>
      <xdr:rowOff>29210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44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116205</xdr:rowOff>
    </xdr:from>
    <xdr:ext cx="534670" cy="259080"/>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88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90,159</a:t>
          </a:r>
          <a:endParaRPr kumimoji="1" lang="ja-JP" altLang="en-US" sz="1000" b="1">
            <a:latin typeface="ＭＳ Ｐゴシック"/>
          </a:endParaRPr>
        </a:p>
      </xdr:txBody>
    </xdr:sp>
    <xdr:clientData/>
  </xdr:oneCellAnchor>
  <xdr:twoCellAnchor>
    <xdr:from>
      <xdr:col>85</xdr:col>
      <xdr:colOff>38100</xdr:colOff>
      <xdr:row>30</xdr:row>
      <xdr:rowOff>169545</xdr:rowOff>
    </xdr:from>
    <xdr:to>
      <xdr:col>86</xdr:col>
      <xdr:colOff>25400</xdr:colOff>
      <xdr:row>30</xdr:row>
      <xdr:rowOff>169545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31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158115</xdr:rowOff>
    </xdr:from>
    <xdr:to>
      <xdr:col>85</xdr:col>
      <xdr:colOff>127000</xdr:colOff>
      <xdr:row>37</xdr:row>
      <xdr:rowOff>121285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330315"/>
          <a:ext cx="838200" cy="134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96520</xdr:rowOff>
    </xdr:from>
    <xdr:ext cx="534670" cy="259080"/>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687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27,213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118110</xdr:rowOff>
    </xdr:from>
    <xdr:to>
      <xdr:col>85</xdr:col>
      <xdr:colOff>177800</xdr:colOff>
      <xdr:row>37</xdr:row>
      <xdr:rowOff>48260</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9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121285</xdr:rowOff>
    </xdr:from>
    <xdr:to>
      <xdr:col>81</xdr:col>
      <xdr:colOff>50800</xdr:colOff>
      <xdr:row>37</xdr:row>
      <xdr:rowOff>128270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46493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93345</xdr:rowOff>
    </xdr:from>
    <xdr:to>
      <xdr:col>81</xdr:col>
      <xdr:colOff>101600</xdr:colOff>
      <xdr:row>37</xdr:row>
      <xdr:rowOff>23495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6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40640</xdr:rowOff>
    </xdr:from>
    <xdr:ext cx="530225" cy="25463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3965" y="60413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28,710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128270</xdr:rowOff>
    </xdr:from>
    <xdr:to>
      <xdr:col>76</xdr:col>
      <xdr:colOff>114300</xdr:colOff>
      <xdr:row>37</xdr:row>
      <xdr:rowOff>130810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47192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36195</xdr:rowOff>
    </xdr:from>
    <xdr:to>
      <xdr:col>76</xdr:col>
      <xdr:colOff>165100</xdr:colOff>
      <xdr:row>36</xdr:row>
      <xdr:rowOff>137795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20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154940</xdr:rowOff>
    </xdr:from>
    <xdr:ext cx="530225" cy="25463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4965" y="598424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32,211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130810</xdr:rowOff>
    </xdr:from>
    <xdr:to>
      <xdr:col>71</xdr:col>
      <xdr:colOff>177800</xdr:colOff>
      <xdr:row>37</xdr:row>
      <xdr:rowOff>155575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47446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154940</xdr:rowOff>
    </xdr:from>
    <xdr:to>
      <xdr:col>72</xdr:col>
      <xdr:colOff>38100</xdr:colOff>
      <xdr:row>37</xdr:row>
      <xdr:rowOff>84455</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271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100965</xdr:rowOff>
    </xdr:from>
    <xdr:ext cx="530225" cy="25463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5965" y="610171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24,994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159385</xdr:rowOff>
    </xdr:from>
    <xdr:to>
      <xdr:col>67</xdr:col>
      <xdr:colOff>101600</xdr:colOff>
      <xdr:row>37</xdr:row>
      <xdr:rowOff>89535</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3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106045</xdr:rowOff>
    </xdr:from>
    <xdr:ext cx="530225" cy="259080"/>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6965" y="61067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24,679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36</xdr:row>
      <xdr:rowOff>107315</xdr:rowOff>
    </xdr:from>
    <xdr:to>
      <xdr:col>85</xdr:col>
      <xdr:colOff>177800</xdr:colOff>
      <xdr:row>37</xdr:row>
      <xdr:rowOff>37465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27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130175</xdr:rowOff>
    </xdr:from>
    <xdr:ext cx="534670" cy="259080"/>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1309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27,867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70485</xdr:rowOff>
    </xdr:from>
    <xdr:to>
      <xdr:col>81</xdr:col>
      <xdr:colOff>101600</xdr:colOff>
      <xdr:row>38</xdr:row>
      <xdr:rowOff>635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41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163195</xdr:rowOff>
    </xdr:from>
    <xdr:ext cx="530225" cy="259080"/>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3965" y="65068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19,611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77470</xdr:rowOff>
    </xdr:from>
    <xdr:to>
      <xdr:col>76</xdr:col>
      <xdr:colOff>165100</xdr:colOff>
      <xdr:row>38</xdr:row>
      <xdr:rowOff>7620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42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170180</xdr:rowOff>
    </xdr:from>
    <xdr:ext cx="530225" cy="259080"/>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4965" y="65138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19,211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80010</xdr:rowOff>
    </xdr:from>
    <xdr:to>
      <xdr:col>72</xdr:col>
      <xdr:colOff>38100</xdr:colOff>
      <xdr:row>38</xdr:row>
      <xdr:rowOff>10160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1270</xdr:rowOff>
    </xdr:from>
    <xdr:ext cx="530225" cy="259080"/>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5965" y="65163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19,043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104775</xdr:rowOff>
    </xdr:from>
    <xdr:to>
      <xdr:col>67</xdr:col>
      <xdr:colOff>101600</xdr:colOff>
      <xdr:row>38</xdr:row>
      <xdr:rowOff>34925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44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26035</xdr:rowOff>
    </xdr:from>
    <xdr:ext cx="530225" cy="259080"/>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6965" y="65411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17,515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63,139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49,390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5440" cy="220980"/>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57</xdr:row>
      <xdr:rowOff>168910</xdr:rowOff>
    </xdr:from>
    <xdr:ext cx="244475" cy="25463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080" y="9941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55</xdr:row>
      <xdr:rowOff>54610</xdr:rowOff>
    </xdr:from>
    <xdr:ext cx="591185" cy="25463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370" y="9484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52</xdr:row>
      <xdr:rowOff>111760</xdr:rowOff>
    </xdr:from>
    <xdr:ext cx="591185" cy="25463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370" y="9027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168910</xdr:rowOff>
    </xdr:from>
    <xdr:ext cx="591185" cy="25463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370" y="8569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1185" cy="25463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59055</xdr:rowOff>
    </xdr:from>
    <xdr:to>
      <xdr:col>85</xdr:col>
      <xdr:colOff>126365</xdr:colOff>
      <xdr:row>57</xdr:row>
      <xdr:rowOff>166370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803005"/>
          <a:ext cx="1270" cy="1136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170180</xdr:rowOff>
    </xdr:from>
    <xdr:ext cx="534670" cy="259080"/>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9428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31,694</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166370</xdr:rowOff>
    </xdr:from>
    <xdr:to>
      <xdr:col>86</xdr:col>
      <xdr:colOff>25400</xdr:colOff>
      <xdr:row>57</xdr:row>
      <xdr:rowOff>166370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939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6350</xdr:rowOff>
    </xdr:from>
    <xdr:ext cx="598805" cy="25463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57885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280,162</a:t>
          </a:r>
          <a:endParaRPr kumimoji="1" lang="ja-JP" altLang="en-US" sz="1000" b="1">
            <a:latin typeface="ＭＳ Ｐゴシック"/>
          </a:endParaRPr>
        </a:p>
      </xdr:txBody>
    </xdr:sp>
    <xdr:clientData/>
  </xdr:oneCellAnchor>
  <xdr:twoCellAnchor>
    <xdr:from>
      <xdr:col>85</xdr:col>
      <xdr:colOff>38100</xdr:colOff>
      <xdr:row>51</xdr:row>
      <xdr:rowOff>59055</xdr:rowOff>
    </xdr:from>
    <xdr:to>
      <xdr:col>86</xdr:col>
      <xdr:colOff>25400</xdr:colOff>
      <xdr:row>51</xdr:row>
      <xdr:rowOff>59055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803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62230</xdr:rowOff>
    </xdr:from>
    <xdr:to>
      <xdr:col>85</xdr:col>
      <xdr:colOff>127000</xdr:colOff>
      <xdr:row>57</xdr:row>
      <xdr:rowOff>95885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9834880"/>
          <a:ext cx="8382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135255</xdr:rowOff>
    </xdr:from>
    <xdr:ext cx="534670" cy="25463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565005"/>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69,819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112395</xdr:rowOff>
    </xdr:from>
    <xdr:to>
      <xdr:col>85</xdr:col>
      <xdr:colOff>177800</xdr:colOff>
      <xdr:row>57</xdr:row>
      <xdr:rowOff>42545</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13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4445</xdr:rowOff>
    </xdr:from>
    <xdr:to>
      <xdr:col>81</xdr:col>
      <xdr:colOff>50800</xdr:colOff>
      <xdr:row>57</xdr:row>
      <xdr:rowOff>95885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592300" y="9777095"/>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114935</xdr:rowOff>
    </xdr:from>
    <xdr:to>
      <xdr:col>81</xdr:col>
      <xdr:colOff>101600</xdr:colOff>
      <xdr:row>57</xdr:row>
      <xdr:rowOff>45085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71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61595</xdr:rowOff>
    </xdr:from>
    <xdr:ext cx="530225" cy="259080"/>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3965" y="94913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69,257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4445</xdr:rowOff>
    </xdr:from>
    <xdr:to>
      <xdr:col>76</xdr:col>
      <xdr:colOff>114300</xdr:colOff>
      <xdr:row>57</xdr:row>
      <xdr:rowOff>117475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777095"/>
          <a:ext cx="889000"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65405</xdr:rowOff>
    </xdr:from>
    <xdr:to>
      <xdr:col>76</xdr:col>
      <xdr:colOff>165100</xdr:colOff>
      <xdr:row>56</xdr:row>
      <xdr:rowOff>167005</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66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12065</xdr:rowOff>
    </xdr:from>
    <xdr:ext cx="530225" cy="259080"/>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4965" y="94418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80,094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117475</xdr:rowOff>
    </xdr:from>
    <xdr:to>
      <xdr:col>71</xdr:col>
      <xdr:colOff>177800</xdr:colOff>
      <xdr:row>57</xdr:row>
      <xdr:rowOff>166370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89012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144780</xdr:rowOff>
    </xdr:from>
    <xdr:to>
      <xdr:col>72</xdr:col>
      <xdr:colOff>38100</xdr:colOff>
      <xdr:row>57</xdr:row>
      <xdr:rowOff>74930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91440</xdr:rowOff>
    </xdr:from>
    <xdr:ext cx="530225" cy="259080"/>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5965" y="95211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62,744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147955</xdr:rowOff>
    </xdr:from>
    <xdr:to>
      <xdr:col>67</xdr:col>
      <xdr:colOff>101600</xdr:colOff>
      <xdr:row>57</xdr:row>
      <xdr:rowOff>78105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74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94615</xdr:rowOff>
    </xdr:from>
    <xdr:ext cx="530225" cy="259080"/>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6965" y="952436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62,136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57</xdr:row>
      <xdr:rowOff>11430</xdr:rowOff>
    </xdr:from>
    <xdr:to>
      <xdr:col>85</xdr:col>
      <xdr:colOff>177800</xdr:colOff>
      <xdr:row>57</xdr:row>
      <xdr:rowOff>113030</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97790</xdr:rowOff>
    </xdr:from>
    <xdr:ext cx="534670" cy="25463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69899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54,448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45085</xdr:rowOff>
    </xdr:from>
    <xdr:to>
      <xdr:col>81</xdr:col>
      <xdr:colOff>101600</xdr:colOff>
      <xdr:row>57</xdr:row>
      <xdr:rowOff>146685</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81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137795</xdr:rowOff>
    </xdr:from>
    <xdr:ext cx="530225" cy="259080"/>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3965" y="99104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47,032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125095</xdr:rowOff>
    </xdr:from>
    <xdr:to>
      <xdr:col>76</xdr:col>
      <xdr:colOff>165100</xdr:colOff>
      <xdr:row>57</xdr:row>
      <xdr:rowOff>55245</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72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46355</xdr:rowOff>
    </xdr:from>
    <xdr:ext cx="530225" cy="259080"/>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4965" y="98190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67,047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66675</xdr:rowOff>
    </xdr:from>
    <xdr:to>
      <xdr:col>72</xdr:col>
      <xdr:colOff>38100</xdr:colOff>
      <xdr:row>57</xdr:row>
      <xdr:rowOff>168275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83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159385</xdr:rowOff>
    </xdr:from>
    <xdr:ext cx="530225" cy="2584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5965" y="993203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42,364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114935</xdr:rowOff>
    </xdr:from>
    <xdr:to>
      <xdr:col>67</xdr:col>
      <xdr:colOff>101600</xdr:colOff>
      <xdr:row>58</xdr:row>
      <xdr:rowOff>45085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8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36195</xdr:rowOff>
    </xdr:from>
    <xdr:ext cx="530225" cy="259080"/>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6965" y="99802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31,790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2,982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5440" cy="220980"/>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4475" cy="259080"/>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080" y="13446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463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505" y="12684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9080"/>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1185" cy="25463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148590</xdr:rowOff>
    </xdr:from>
    <xdr:to>
      <xdr:col>85</xdr:col>
      <xdr:colOff>126365</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321540"/>
          <a:ext cx="1270" cy="1267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95250</xdr:rowOff>
    </xdr:from>
    <xdr:ext cx="534670" cy="259080"/>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2096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66,520</a:t>
          </a:r>
          <a:endParaRPr kumimoji="1" lang="ja-JP" altLang="en-US" sz="1000" b="1">
            <a:latin typeface="ＭＳ Ｐゴシック"/>
          </a:endParaRPr>
        </a:p>
      </xdr:txBody>
    </xdr:sp>
    <xdr:clientData/>
  </xdr:oneCellAnchor>
  <xdr:twoCellAnchor>
    <xdr:from>
      <xdr:col>85</xdr:col>
      <xdr:colOff>38100</xdr:colOff>
      <xdr:row>71</xdr:row>
      <xdr:rowOff>148590</xdr:rowOff>
    </xdr:from>
    <xdr:to>
      <xdr:col>86</xdr:col>
      <xdr:colOff>25400</xdr:colOff>
      <xdr:row>71</xdr:row>
      <xdr:rowOff>148590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321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122555</xdr:rowOff>
    </xdr:from>
    <xdr:to>
      <xdr:col>85</xdr:col>
      <xdr:colOff>127000</xdr:colOff>
      <xdr:row>79</xdr:row>
      <xdr:rowOff>24130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495655"/>
          <a:ext cx="8382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56515</xdr:rowOff>
    </xdr:from>
    <xdr:ext cx="469900" cy="2584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5816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6,885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33655</xdr:rowOff>
    </xdr:from>
    <xdr:to>
      <xdr:col>85</xdr:col>
      <xdr:colOff>177800</xdr:colOff>
      <xdr:row>78</xdr:row>
      <xdr:rowOff>135255</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122555</xdr:rowOff>
    </xdr:from>
    <xdr:to>
      <xdr:col>81</xdr:col>
      <xdr:colOff>50800</xdr:colOff>
      <xdr:row>78</xdr:row>
      <xdr:rowOff>167005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4592300" y="13495655"/>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33655</xdr:rowOff>
    </xdr:from>
    <xdr:to>
      <xdr:col>81</xdr:col>
      <xdr:colOff>101600</xdr:colOff>
      <xdr:row>78</xdr:row>
      <xdr:rowOff>135255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0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151765</xdr:rowOff>
    </xdr:from>
    <xdr:ext cx="465455" cy="259080"/>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350" y="131819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167005</xdr:rowOff>
    </xdr:from>
    <xdr:to>
      <xdr:col>76</xdr:col>
      <xdr:colOff>114300</xdr:colOff>
      <xdr:row>79</xdr:row>
      <xdr:rowOff>40640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3703300" y="1354010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65405</xdr:rowOff>
    </xdr:from>
    <xdr:to>
      <xdr:col>76</xdr:col>
      <xdr:colOff>165100</xdr:colOff>
      <xdr:row>78</xdr:row>
      <xdr:rowOff>167005</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3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77</xdr:row>
      <xdr:rowOff>12065</xdr:rowOff>
    </xdr:from>
    <xdr:ext cx="465455" cy="259080"/>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350" y="1321371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158115</xdr:rowOff>
    </xdr:from>
    <xdr:to>
      <xdr:col>71</xdr:col>
      <xdr:colOff>177800</xdr:colOff>
      <xdr:row>79</xdr:row>
      <xdr:rowOff>40640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53121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49530</xdr:rowOff>
    </xdr:from>
    <xdr:to>
      <xdr:col>72</xdr:col>
      <xdr:colOff>38100</xdr:colOff>
      <xdr:row>78</xdr:row>
      <xdr:rowOff>151130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76</xdr:row>
      <xdr:rowOff>167640</xdr:rowOff>
    </xdr:from>
    <xdr:ext cx="465455" cy="25463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350" y="1319784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92710</xdr:rowOff>
    </xdr:from>
    <xdr:to>
      <xdr:col>67</xdr:col>
      <xdr:colOff>101600</xdr:colOff>
      <xdr:row>79</xdr:row>
      <xdr:rowOff>22860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46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39370</xdr:rowOff>
    </xdr:from>
    <xdr:ext cx="465455" cy="259080"/>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350" y="132410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144780</xdr:rowOff>
    </xdr:from>
    <xdr:to>
      <xdr:col>85</xdr:col>
      <xdr:colOff>177800</xdr:colOff>
      <xdr:row>79</xdr:row>
      <xdr:rowOff>74930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59690</xdr:rowOff>
    </xdr:from>
    <xdr:ext cx="469900" cy="259080"/>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432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1,054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71755</xdr:rowOff>
    </xdr:from>
    <xdr:to>
      <xdr:col>81</xdr:col>
      <xdr:colOff>101600</xdr:colOff>
      <xdr:row>79</xdr:row>
      <xdr:rowOff>1905</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44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78</xdr:row>
      <xdr:rowOff>164465</xdr:rowOff>
    </xdr:from>
    <xdr:ext cx="465455" cy="259080"/>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350" y="135375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116205</xdr:rowOff>
    </xdr:from>
    <xdr:to>
      <xdr:col>76</xdr:col>
      <xdr:colOff>165100</xdr:colOff>
      <xdr:row>79</xdr:row>
      <xdr:rowOff>46355</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48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79</xdr:row>
      <xdr:rowOff>37465</xdr:rowOff>
    </xdr:from>
    <xdr:ext cx="465455" cy="259080"/>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350" y="1358201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160655</xdr:rowOff>
    </xdr:from>
    <xdr:to>
      <xdr:col>72</xdr:col>
      <xdr:colOff>38100</xdr:colOff>
      <xdr:row>79</xdr:row>
      <xdr:rowOff>90805</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53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79</xdr:row>
      <xdr:rowOff>81915</xdr:rowOff>
    </xdr:from>
    <xdr:ext cx="378460" cy="259080"/>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4070" y="136264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107315</xdr:rowOff>
    </xdr:from>
    <xdr:to>
      <xdr:col>67</xdr:col>
      <xdr:colOff>101600</xdr:colOff>
      <xdr:row>79</xdr:row>
      <xdr:rowOff>37465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48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79</xdr:row>
      <xdr:rowOff>29210</xdr:rowOff>
    </xdr:from>
    <xdr:ext cx="465455" cy="25463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79350" y="1357376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53,580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5440" cy="220980"/>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4475" cy="259080"/>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080" y="16875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91185" cy="25463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370" y="1611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91185" cy="259080"/>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370" y="1573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1185" cy="259080"/>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370" y="1535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1185" cy="25463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76835</xdr:rowOff>
    </xdr:from>
    <xdr:to>
      <xdr:col>85</xdr:col>
      <xdr:colOff>126365</xdr:colOff>
      <xdr:row>99</xdr:row>
      <xdr:rowOff>12065</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678785"/>
          <a:ext cx="1270" cy="1306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15875</xdr:rowOff>
    </xdr:from>
    <xdr:ext cx="469900" cy="259080"/>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9894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4,289</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12065</xdr:rowOff>
    </xdr:from>
    <xdr:to>
      <xdr:col>86</xdr:col>
      <xdr:colOff>25400</xdr:colOff>
      <xdr:row>99</xdr:row>
      <xdr:rowOff>12065</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985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23495</xdr:rowOff>
    </xdr:from>
    <xdr:ext cx="598805" cy="259080"/>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4539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175,747</a:t>
          </a:r>
          <a:endParaRPr kumimoji="1" lang="ja-JP" altLang="en-US" sz="1000" b="1">
            <a:latin typeface="ＭＳ Ｐゴシック"/>
          </a:endParaRPr>
        </a:p>
      </xdr:txBody>
    </xdr:sp>
    <xdr:clientData/>
  </xdr:oneCellAnchor>
  <xdr:twoCellAnchor>
    <xdr:from>
      <xdr:col>85</xdr:col>
      <xdr:colOff>38100</xdr:colOff>
      <xdr:row>91</xdr:row>
      <xdr:rowOff>76835</xdr:rowOff>
    </xdr:from>
    <xdr:to>
      <xdr:col>86</xdr:col>
      <xdr:colOff>25400</xdr:colOff>
      <xdr:row>91</xdr:row>
      <xdr:rowOff>76835</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678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71120</xdr:rowOff>
    </xdr:from>
    <xdr:to>
      <xdr:col>85</xdr:col>
      <xdr:colOff>127000</xdr:colOff>
      <xdr:row>97</xdr:row>
      <xdr:rowOff>73660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70177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50165</xdr:rowOff>
    </xdr:from>
    <xdr:ext cx="534670" cy="259080"/>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3379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63,126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26670</xdr:rowOff>
    </xdr:from>
    <xdr:to>
      <xdr:col>85</xdr:col>
      <xdr:colOff>177800</xdr:colOff>
      <xdr:row>96</xdr:row>
      <xdr:rowOff>128270</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48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71120</xdr:rowOff>
    </xdr:from>
    <xdr:to>
      <xdr:col>81</xdr:col>
      <xdr:colOff>50800</xdr:colOff>
      <xdr:row>97</xdr:row>
      <xdr:rowOff>73660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4592300" y="1670177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52070</xdr:rowOff>
    </xdr:from>
    <xdr:to>
      <xdr:col>81</xdr:col>
      <xdr:colOff>101600</xdr:colOff>
      <xdr:row>96</xdr:row>
      <xdr:rowOff>153670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51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94</xdr:row>
      <xdr:rowOff>170180</xdr:rowOff>
    </xdr:from>
    <xdr:ext cx="530225" cy="259080"/>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3965" y="162864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59,801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63500</xdr:rowOff>
    </xdr:from>
    <xdr:to>
      <xdr:col>76</xdr:col>
      <xdr:colOff>114300</xdr:colOff>
      <xdr:row>97</xdr:row>
      <xdr:rowOff>71120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3703300" y="1669415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66675</xdr:rowOff>
    </xdr:from>
    <xdr:to>
      <xdr:col>76</xdr:col>
      <xdr:colOff>165100</xdr:colOff>
      <xdr:row>96</xdr:row>
      <xdr:rowOff>168275</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52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13335</xdr:rowOff>
    </xdr:from>
    <xdr:ext cx="530225" cy="259080"/>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4965" y="163010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57,899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47625</xdr:rowOff>
    </xdr:from>
    <xdr:to>
      <xdr:col>71</xdr:col>
      <xdr:colOff>177800</xdr:colOff>
      <xdr:row>97</xdr:row>
      <xdr:rowOff>63500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667827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109855</xdr:rowOff>
    </xdr:from>
    <xdr:to>
      <xdr:col>72</xdr:col>
      <xdr:colOff>38100</xdr:colOff>
      <xdr:row>97</xdr:row>
      <xdr:rowOff>40640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569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56515</xdr:rowOff>
    </xdr:from>
    <xdr:ext cx="530225" cy="2584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5965" y="1634426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52,218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103505</xdr:rowOff>
    </xdr:from>
    <xdr:to>
      <xdr:col>67</xdr:col>
      <xdr:colOff>101600</xdr:colOff>
      <xdr:row>97</xdr:row>
      <xdr:rowOff>33655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562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50165</xdr:rowOff>
    </xdr:from>
    <xdr:ext cx="530225" cy="259080"/>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6965" y="163379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53,107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97</xdr:row>
      <xdr:rowOff>20320</xdr:rowOff>
    </xdr:from>
    <xdr:to>
      <xdr:col>85</xdr:col>
      <xdr:colOff>177800</xdr:colOff>
      <xdr:row>97</xdr:row>
      <xdr:rowOff>121920</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65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170180</xdr:rowOff>
    </xdr:from>
    <xdr:ext cx="534670" cy="259080"/>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6293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41,536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22860</xdr:rowOff>
    </xdr:from>
    <xdr:to>
      <xdr:col>81</xdr:col>
      <xdr:colOff>101600</xdr:colOff>
      <xdr:row>97</xdr:row>
      <xdr:rowOff>124460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65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115570</xdr:rowOff>
    </xdr:from>
    <xdr:ext cx="530225" cy="259080"/>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3965" y="167462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41,208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20320</xdr:rowOff>
    </xdr:from>
    <xdr:to>
      <xdr:col>76</xdr:col>
      <xdr:colOff>165100</xdr:colOff>
      <xdr:row>97</xdr:row>
      <xdr:rowOff>121920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65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113030</xdr:rowOff>
    </xdr:from>
    <xdr:ext cx="530225" cy="259080"/>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4965" y="167436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41,507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12700</xdr:rowOff>
    </xdr:from>
    <xdr:to>
      <xdr:col>72</xdr:col>
      <xdr:colOff>38100</xdr:colOff>
      <xdr:row>97</xdr:row>
      <xdr:rowOff>114300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64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105410</xdr:rowOff>
    </xdr:from>
    <xdr:ext cx="530225" cy="259080"/>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5965" y="167360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42,518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168275</xdr:rowOff>
    </xdr:from>
    <xdr:to>
      <xdr:col>67</xdr:col>
      <xdr:colOff>101600</xdr:colOff>
      <xdr:row>97</xdr:row>
      <xdr:rowOff>98425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62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89535</xdr:rowOff>
    </xdr:from>
    <xdr:ext cx="530225" cy="25463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6965" y="1672018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44,591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5440" cy="220980"/>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4475" cy="259080"/>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080" y="6588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36</xdr:row>
      <xdr:rowOff>35560</xdr:rowOff>
    </xdr:from>
    <xdr:ext cx="372745" cy="259080"/>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910810" y="6207760"/>
          <a:ext cx="372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2915" cy="25463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640" y="5826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2915" cy="259080"/>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640" y="5445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62915" cy="259080"/>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640" y="506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2915" cy="25463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640" y="4683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155575</xdr:rowOff>
    </xdr:from>
    <xdr:to>
      <xdr:col>116</xdr:col>
      <xdr:colOff>62865</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299075"/>
          <a:ext cx="1270" cy="1431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50800</xdr:rowOff>
    </xdr:from>
    <xdr:ext cx="249555" cy="259080"/>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3735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102235</xdr:rowOff>
    </xdr:from>
    <xdr:ext cx="469900" cy="2584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0742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1,879</a:t>
          </a:r>
          <a:endParaRPr kumimoji="1" lang="ja-JP" altLang="en-US" sz="1000" b="1">
            <a:latin typeface="ＭＳ Ｐゴシック"/>
          </a:endParaRPr>
        </a:p>
      </xdr:txBody>
    </xdr:sp>
    <xdr:clientData/>
  </xdr:oneCellAnchor>
  <xdr:twoCellAnchor>
    <xdr:from>
      <xdr:col>115</xdr:col>
      <xdr:colOff>165100</xdr:colOff>
      <xdr:row>30</xdr:row>
      <xdr:rowOff>155575</xdr:rowOff>
    </xdr:from>
    <xdr:to>
      <xdr:col>116</xdr:col>
      <xdr:colOff>152400</xdr:colOff>
      <xdr:row>30</xdr:row>
      <xdr:rowOff>155575</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299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17780</xdr:rowOff>
    </xdr:from>
    <xdr:to>
      <xdr:col>116</xdr:col>
      <xdr:colOff>63500</xdr:colOff>
      <xdr:row>37</xdr:row>
      <xdr:rowOff>102870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1323300" y="6361430"/>
          <a:ext cx="8382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95250</xdr:rowOff>
    </xdr:from>
    <xdr:ext cx="313690" cy="259080"/>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61035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116840</xdr:rowOff>
    </xdr:from>
    <xdr:to>
      <xdr:col>116</xdr:col>
      <xdr:colOff>114300</xdr:colOff>
      <xdr:row>39</xdr:row>
      <xdr:rowOff>46990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34290</xdr:rowOff>
    </xdr:from>
    <xdr:to>
      <xdr:col>111</xdr:col>
      <xdr:colOff>177800</xdr:colOff>
      <xdr:row>37</xdr:row>
      <xdr:rowOff>102870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37794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77470</xdr:rowOff>
    </xdr:from>
    <xdr:to>
      <xdr:col>112</xdr:col>
      <xdr:colOff>38100</xdr:colOff>
      <xdr:row>39</xdr:row>
      <xdr:rowOff>7620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38</xdr:row>
      <xdr:rowOff>170180</xdr:rowOff>
    </xdr:from>
    <xdr:ext cx="378460" cy="259080"/>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70" y="66852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37</xdr:row>
      <xdr:rowOff>34290</xdr:rowOff>
    </xdr:from>
    <xdr:to>
      <xdr:col>107</xdr:col>
      <xdr:colOff>50800</xdr:colOff>
      <xdr:row>37</xdr:row>
      <xdr:rowOff>123190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19545300" y="6377940"/>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132080</xdr:rowOff>
    </xdr:from>
    <xdr:to>
      <xdr:col>107</xdr:col>
      <xdr:colOff>101600</xdr:colOff>
      <xdr:row>39</xdr:row>
      <xdr:rowOff>61595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6471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39</xdr:row>
      <xdr:rowOff>52705</xdr:rowOff>
    </xdr:from>
    <xdr:ext cx="313690" cy="25463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77455" y="6739255"/>
          <a:ext cx="3136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37</xdr:row>
      <xdr:rowOff>123190</xdr:rowOff>
    </xdr:from>
    <xdr:to>
      <xdr:col>102</xdr:col>
      <xdr:colOff>114300</xdr:colOff>
      <xdr:row>38</xdr:row>
      <xdr:rowOff>112395</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18656300" y="6466840"/>
          <a:ext cx="889000" cy="160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154940</xdr:rowOff>
    </xdr:from>
    <xdr:to>
      <xdr:col>102</xdr:col>
      <xdr:colOff>165100</xdr:colOff>
      <xdr:row>39</xdr:row>
      <xdr:rowOff>84455</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700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39</xdr:row>
      <xdr:rowOff>75565</xdr:rowOff>
    </xdr:from>
    <xdr:ext cx="313690" cy="25463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88455" y="6762115"/>
          <a:ext cx="3136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130810</xdr:rowOff>
    </xdr:from>
    <xdr:to>
      <xdr:col>98</xdr:col>
      <xdr:colOff>38100</xdr:colOff>
      <xdr:row>39</xdr:row>
      <xdr:rowOff>60960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39</xdr:row>
      <xdr:rowOff>52070</xdr:rowOff>
    </xdr:from>
    <xdr:ext cx="313690" cy="25463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99455" y="6738620"/>
          <a:ext cx="3136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36</xdr:row>
      <xdr:rowOff>138430</xdr:rowOff>
    </xdr:from>
    <xdr:to>
      <xdr:col>116</xdr:col>
      <xdr:colOff>114300</xdr:colOff>
      <xdr:row>37</xdr:row>
      <xdr:rowOff>68580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31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161290</xdr:rowOff>
    </xdr:from>
    <xdr:ext cx="378460" cy="259080"/>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1620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52070</xdr:rowOff>
    </xdr:from>
    <xdr:to>
      <xdr:col>112</xdr:col>
      <xdr:colOff>38100</xdr:colOff>
      <xdr:row>37</xdr:row>
      <xdr:rowOff>153670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35</xdr:row>
      <xdr:rowOff>170180</xdr:rowOff>
    </xdr:from>
    <xdr:ext cx="378460" cy="259080"/>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4070" y="61709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373</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36</xdr:row>
      <xdr:rowOff>154940</xdr:rowOff>
    </xdr:from>
    <xdr:to>
      <xdr:col>107</xdr:col>
      <xdr:colOff>101600</xdr:colOff>
      <xdr:row>37</xdr:row>
      <xdr:rowOff>85090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35</xdr:row>
      <xdr:rowOff>101600</xdr:rowOff>
    </xdr:from>
    <xdr:ext cx="378460" cy="259080"/>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5070" y="61023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463</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37</xdr:row>
      <xdr:rowOff>72390</xdr:rowOff>
    </xdr:from>
    <xdr:to>
      <xdr:col>102</xdr:col>
      <xdr:colOff>165100</xdr:colOff>
      <xdr:row>38</xdr:row>
      <xdr:rowOff>2540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36</xdr:row>
      <xdr:rowOff>19050</xdr:rowOff>
    </xdr:from>
    <xdr:ext cx="378460" cy="25463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6070" y="619125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347</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61595</xdr:rowOff>
    </xdr:from>
    <xdr:to>
      <xdr:col>98</xdr:col>
      <xdr:colOff>38100</xdr:colOff>
      <xdr:row>38</xdr:row>
      <xdr:rowOff>163195</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8255</xdr:rowOff>
    </xdr:from>
    <xdr:ext cx="378460" cy="25463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7070" y="6351905"/>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5440" cy="220980"/>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4475" cy="25463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080" y="9255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4475" cy="25463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080" y="8112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5110" cy="259080"/>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5110" cy="259080"/>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5110" cy="259080"/>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5110" cy="259080"/>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5110" cy="259080"/>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5110" cy="259080"/>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5110" cy="259080"/>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5110" cy="259080"/>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ＭＳ Ｐゴシック"/>
              <a:ea typeface="ＭＳ Ｐゴシック"/>
              <a:cs typeface="+mn-cs"/>
            </a:rPr>
            <a:t>　商工費</a:t>
          </a:r>
          <a:r>
            <a:rPr lang="ja-JP" altLang="ja-JP" sz="1200" b="0" i="0" baseline="0">
              <a:solidFill>
                <a:schemeClr val="dk1"/>
              </a:solidFill>
              <a:effectLst/>
              <a:latin typeface="ＭＳ Ｐゴシック"/>
              <a:ea typeface="ＭＳ Ｐゴシック"/>
              <a:cs typeface="+mn-cs"/>
            </a:rPr>
            <a:t>は、住民1人当たり10,057円となっている。類似団体平均</a:t>
          </a:r>
          <a:r>
            <a:rPr lang="ja-JP" altLang="en-US" sz="1200" b="0" i="0" baseline="0">
              <a:solidFill>
                <a:schemeClr val="dk1"/>
              </a:solidFill>
              <a:effectLst/>
              <a:latin typeface="ＭＳ Ｐゴシック"/>
              <a:ea typeface="ＭＳ Ｐゴシック"/>
              <a:cs typeface="+mn-cs"/>
            </a:rPr>
            <a:t>と比較して</a:t>
          </a:r>
          <a:r>
            <a:rPr lang="ja-JP" altLang="ja-JP" sz="1200" b="0" i="0" baseline="0">
              <a:solidFill>
                <a:schemeClr val="dk1"/>
              </a:solidFill>
              <a:effectLst/>
              <a:latin typeface="ＭＳ Ｐゴシック"/>
              <a:ea typeface="ＭＳ Ｐゴシック"/>
              <a:cs typeface="+mn-cs"/>
            </a:rPr>
            <a:t>、低い水準で推移している。前年度から増額となったのは、新型コロナウイルス感染症対策として、地域応援商品券事業を実施したことが主な要因である。</a:t>
          </a:r>
        </a:p>
        <a:p>
          <a:r>
            <a:rPr lang="ja-JP" altLang="en-US" sz="1200" b="0" i="0" baseline="0">
              <a:solidFill>
                <a:schemeClr val="dk1"/>
              </a:solidFill>
              <a:effectLst/>
              <a:latin typeface="ＭＳ Ｐゴシック"/>
              <a:ea typeface="ＭＳ Ｐゴシック"/>
              <a:cs typeface="+mn-cs"/>
            </a:rPr>
            <a:t>　土木</a:t>
          </a:r>
          <a:r>
            <a:rPr lang="ja-JP" altLang="en-US" sz="1200" b="0" i="0" baseline="0">
              <a:solidFill>
                <a:sysClr val="windowText" lastClr="000000"/>
              </a:solidFill>
              <a:effectLst/>
              <a:latin typeface="ＭＳ Ｐゴシック"/>
              <a:ea typeface="ＭＳ Ｐゴシック"/>
              <a:cs typeface="+mn-cs"/>
            </a:rPr>
            <a:t>費</a:t>
          </a:r>
          <a:r>
            <a:rPr lang="ja-JP" altLang="ja-JP" sz="1200" b="0" i="0" baseline="0">
              <a:solidFill>
                <a:sysClr val="windowText" lastClr="000000"/>
              </a:solidFill>
              <a:effectLst/>
              <a:latin typeface="ＭＳ Ｐゴシック"/>
              <a:ea typeface="ＭＳ Ｐゴシック"/>
              <a:cs typeface="+mn-cs"/>
            </a:rPr>
            <a:t>は、住民1</a:t>
          </a:r>
          <a:r>
            <a:rPr lang="ja-JP" altLang="ja-JP" sz="1200" b="0" i="0" baseline="0">
              <a:solidFill>
                <a:schemeClr val="dk1"/>
              </a:solidFill>
              <a:effectLst/>
              <a:latin typeface="ＭＳ Ｐゴシック"/>
              <a:ea typeface="ＭＳ Ｐゴシック"/>
              <a:cs typeface="+mn-cs"/>
            </a:rPr>
            <a:t>人当たり66,825円となっている。類似団体平均</a:t>
          </a:r>
          <a:r>
            <a:rPr lang="ja-JP" altLang="en-US" sz="1200" b="0" i="0" baseline="0">
              <a:solidFill>
                <a:schemeClr val="dk1"/>
              </a:solidFill>
              <a:effectLst/>
              <a:latin typeface="ＭＳ Ｐゴシック"/>
              <a:ea typeface="ＭＳ Ｐゴシック"/>
              <a:cs typeface="+mn-cs"/>
            </a:rPr>
            <a:t>と比較して</a:t>
          </a:r>
          <a:r>
            <a:rPr lang="ja-JP" altLang="ja-JP" sz="1200" b="0" i="0" baseline="0">
              <a:solidFill>
                <a:schemeClr val="dk1"/>
              </a:solidFill>
              <a:effectLst/>
              <a:latin typeface="ＭＳ Ｐゴシック"/>
              <a:ea typeface="ＭＳ Ｐゴシック"/>
              <a:cs typeface="+mn-cs"/>
            </a:rPr>
            <a:t>、低い水準で推移していたが、令和4年度は、類似団体平均を上回った。これは、城南住宅建替事業の実施等によるものである。</a:t>
          </a:r>
        </a:p>
        <a:p>
          <a:r>
            <a:rPr lang="ja-JP" altLang="en-US" sz="1200" b="0" i="0" baseline="0">
              <a:solidFill>
                <a:schemeClr val="dk1"/>
              </a:solidFill>
              <a:effectLst/>
              <a:latin typeface="ＭＳ Ｐゴシック"/>
              <a:ea typeface="ＭＳ Ｐゴシック"/>
              <a:cs typeface="+mn-cs"/>
            </a:rPr>
            <a:t>　消防費</a:t>
          </a:r>
          <a:r>
            <a:rPr lang="ja-JP" altLang="ja-JP" sz="1200" b="0" i="0" baseline="0">
              <a:solidFill>
                <a:schemeClr val="dk1"/>
              </a:solidFill>
              <a:effectLst/>
              <a:latin typeface="ＭＳ Ｐゴシック"/>
              <a:ea typeface="ＭＳ Ｐゴシック"/>
              <a:cs typeface="+mn-cs"/>
            </a:rPr>
            <a:t>は、住民1人当たり27,867円となっている。類似団体平均</a:t>
          </a:r>
          <a:r>
            <a:rPr lang="ja-JP" altLang="en-US" sz="1200" b="0" i="0" baseline="0">
              <a:solidFill>
                <a:schemeClr val="dk1"/>
              </a:solidFill>
              <a:effectLst/>
              <a:latin typeface="ＭＳ Ｐゴシック"/>
              <a:ea typeface="ＭＳ Ｐゴシック"/>
              <a:cs typeface="+mn-cs"/>
            </a:rPr>
            <a:t>と比較して</a:t>
          </a:r>
          <a:r>
            <a:rPr lang="ja-JP" altLang="ja-JP" sz="1200" b="0" i="0" baseline="0">
              <a:solidFill>
                <a:schemeClr val="dk1"/>
              </a:solidFill>
              <a:effectLst/>
              <a:latin typeface="ＭＳ Ｐゴシック"/>
              <a:ea typeface="ＭＳ Ｐゴシック"/>
              <a:cs typeface="+mn-cs"/>
            </a:rPr>
            <a:t>、低い水準で推移していたが、令和4年度は、類似団体平均を上回った。これは、防災行政無線操作卓更新事業の実施等によるものである。</a:t>
          </a:r>
        </a:p>
        <a:p>
          <a:r>
            <a:rPr lang="ja-JP" altLang="en-US" sz="1200" b="0" i="0" baseline="0">
              <a:solidFill>
                <a:schemeClr val="dk1"/>
              </a:solidFill>
              <a:effectLst/>
              <a:latin typeface="ＭＳ Ｐゴシック"/>
              <a:ea typeface="ＭＳ Ｐゴシック"/>
              <a:cs typeface="+mn-cs"/>
            </a:rPr>
            <a:t>　教育費は、</a:t>
          </a:r>
          <a:r>
            <a:rPr lang="ja-JP" altLang="ja-JP" sz="1200" b="0" i="0" baseline="0">
              <a:solidFill>
                <a:schemeClr val="dk1"/>
              </a:solidFill>
              <a:effectLst/>
              <a:latin typeface="ＭＳ Ｐゴシック"/>
              <a:ea typeface="ＭＳ Ｐゴシック"/>
              <a:cs typeface="+mn-cs"/>
            </a:rPr>
            <a:t>住民1人当たり54,448</a:t>
          </a:r>
          <a:r>
            <a:rPr lang="ja-JP" altLang="en-US" sz="1200" b="0" i="0" baseline="0">
              <a:solidFill>
                <a:schemeClr val="dk1"/>
              </a:solidFill>
              <a:effectLst/>
              <a:latin typeface="ＭＳ Ｐゴシック"/>
              <a:ea typeface="ＭＳ Ｐゴシック"/>
              <a:cs typeface="+mn-cs"/>
            </a:rPr>
            <a:t>円となっている。</a:t>
          </a:r>
          <a:r>
            <a:rPr lang="ja-JP" altLang="ja-JP" sz="1200" b="0" i="0" baseline="0">
              <a:solidFill>
                <a:schemeClr val="dk1"/>
              </a:solidFill>
              <a:effectLst/>
              <a:latin typeface="ＭＳ Ｐゴシック"/>
              <a:ea typeface="ＭＳ Ｐゴシック"/>
              <a:cs typeface="+mn-cs"/>
            </a:rPr>
            <a:t>類似団体平均</a:t>
          </a:r>
          <a:r>
            <a:rPr lang="ja-JP" altLang="en-US" sz="1200" b="0" i="0" baseline="0">
              <a:solidFill>
                <a:schemeClr val="dk1"/>
              </a:solidFill>
              <a:effectLst/>
              <a:latin typeface="ＭＳ Ｐゴシック"/>
              <a:ea typeface="ＭＳ Ｐゴシック"/>
              <a:cs typeface="+mn-cs"/>
            </a:rPr>
            <a:t>と比較して</a:t>
          </a:r>
          <a:r>
            <a:rPr lang="ja-JP" altLang="ja-JP" sz="1200" b="0" i="0" baseline="0">
              <a:solidFill>
                <a:schemeClr val="dk1"/>
              </a:solidFill>
              <a:effectLst/>
              <a:latin typeface="ＭＳ Ｐゴシック"/>
              <a:ea typeface="ＭＳ Ｐゴシック"/>
              <a:cs typeface="+mn-cs"/>
            </a:rPr>
            <a:t>、低い水準で推移している。前年度から増額となったのは、城南小学校大規模改修事業の実施等によるものである。</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山口県田布施町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400" b="0" i="0" baseline="0">
              <a:solidFill>
                <a:schemeClr val="dk1"/>
              </a:solidFill>
              <a:effectLst/>
              <a:latin typeface="ＭＳ Ｐゴシック"/>
              <a:ea typeface="ＭＳ Ｐゴシック"/>
              <a:cs typeface="+mn-cs"/>
            </a:rPr>
            <a:t>　財政調整基金残高比率は、適切な財源の確保と歳出の精査により、田布施町の方針である20％程度を概ね維持している。</a:t>
          </a:r>
        </a:p>
        <a:p>
          <a:r>
            <a:rPr lang="ja-JP" altLang="ja-JP" sz="1400" b="0" i="0" baseline="0">
              <a:solidFill>
                <a:schemeClr val="dk1"/>
              </a:solidFill>
              <a:effectLst/>
              <a:latin typeface="ＭＳ Ｐゴシック"/>
              <a:ea typeface="ＭＳ Ｐゴシック"/>
              <a:cs typeface="+mn-cs"/>
            </a:rPr>
            <a:t>　実質収支比率については、一般的に望ましいとされる3～5%の範囲内で概ね推移している。今後も事業の見直し等を行い、健全な行財政運営に努めていく。</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山口県田布施町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600" b="0" i="0" baseline="0">
              <a:solidFill>
                <a:schemeClr val="dk1"/>
              </a:solidFill>
              <a:effectLst/>
              <a:latin typeface="ＭＳ Ｐゴシック"/>
              <a:ea typeface="ＭＳ Ｐゴシック"/>
              <a:cs typeface="+mn-cs"/>
            </a:rPr>
            <a:t>　全て</a:t>
          </a:r>
          <a:r>
            <a:rPr lang="ja-JP" altLang="ja-JP" sz="1600" b="0" i="0" baseline="0">
              <a:solidFill>
                <a:schemeClr val="dk1"/>
              </a:solidFill>
              <a:effectLst/>
              <a:latin typeface="ＭＳ Ｐゴシック"/>
              <a:ea typeface="ＭＳ Ｐゴシック"/>
              <a:cs typeface="+mn-cs"/>
            </a:rPr>
            <a:t>の会計において実質赤字は生じていない。</a:t>
          </a:r>
          <a:endParaRPr kumimoji="1" lang="ja-JP" altLang="en-US" sz="1400">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7" name="凡例9">
          <a:extLst>
            <a:ext uri="{FF2B5EF4-FFF2-40B4-BE49-F238E27FC236}">
              <a16:creationId xmlns:a16="http://schemas.microsoft.com/office/drawing/2014/main" id="{00000000-0008-0000-0900-000011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18" name="凡例10">
          <a:extLst>
            <a:ext uri="{FF2B5EF4-FFF2-40B4-BE49-F238E27FC236}">
              <a16:creationId xmlns:a16="http://schemas.microsoft.com/office/drawing/2014/main" id="{00000000-0008-0000-0900-000012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山口県田布施町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400" b="0" i="0" baseline="0">
              <a:solidFill>
                <a:schemeClr val="dk1"/>
              </a:solidFill>
              <a:effectLst/>
              <a:latin typeface="ＭＳ Ｐゴシック"/>
              <a:ea typeface="ＭＳ Ｐゴシック"/>
              <a:cs typeface="+mn-cs"/>
            </a:rPr>
            <a:t>　一般会計等に係る地方債の元利償還金は年々減少しているが、公営企業債（下水道事業債）の元利償還金に対する繰入金の増加、算入公債費等の減少により、実質公債費比率の</a:t>
          </a:r>
          <a:r>
            <a:rPr lang="ja-JP" altLang="ja-JP" sz="1400" b="0" i="0" baseline="0">
              <a:solidFill>
                <a:schemeClr val="dk1"/>
              </a:solidFill>
              <a:effectLst/>
              <a:latin typeface="ＭＳ Ｐゴシック"/>
              <a:ea typeface="ＭＳ Ｐゴシック"/>
              <a:cs typeface="+mn-cs"/>
            </a:rPr>
            <a:t>分子は2年連続して増加している。</a:t>
          </a:r>
        </a:p>
        <a:p>
          <a:r>
            <a:rPr lang="ja-JP" altLang="ja-JP" sz="1400" b="0" i="0" baseline="0">
              <a:solidFill>
                <a:schemeClr val="dk1"/>
              </a:solidFill>
              <a:effectLst/>
              <a:latin typeface="ＭＳ Ｐゴシック"/>
              <a:ea typeface="ＭＳ Ｐゴシック"/>
              <a:cs typeface="+mn-cs"/>
            </a:rPr>
            <a:t>　起債の新規発行の抑制や交付税算入される起債の有効活用等により、</a:t>
          </a:r>
          <a:r>
            <a:rPr lang="ja-JP" altLang="en-US" sz="1400" b="0" i="0" baseline="0">
              <a:solidFill>
                <a:schemeClr val="dk1"/>
              </a:solidFill>
              <a:effectLst/>
              <a:latin typeface="ＭＳ Ｐゴシック"/>
              <a:ea typeface="ＭＳ Ｐゴシック"/>
              <a:cs typeface="+mn-cs"/>
            </a:rPr>
            <a:t>実質公債費比率の</a:t>
          </a:r>
          <a:r>
            <a:rPr lang="ja-JP" altLang="ja-JP" sz="1400" b="0" i="0" baseline="0">
              <a:solidFill>
                <a:schemeClr val="dk1"/>
              </a:solidFill>
              <a:effectLst/>
              <a:latin typeface="ＭＳ Ｐゴシック"/>
              <a:ea typeface="ＭＳ Ｐゴシック"/>
              <a:cs typeface="+mn-cs"/>
            </a:rPr>
            <a:t>分子の減少に努める。</a:t>
          </a:r>
          <a:endParaRPr kumimoji="1" lang="ja-JP" altLang="en-US" sz="1400">
            <a:latin typeface="ＭＳ ゴシック"/>
            <a:ea typeface="ＭＳ ゴシック"/>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226695</xdr:colOff>
      <xdr:row>59</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219710</xdr:rowOff>
    </xdr:from>
    <xdr:to>
      <xdr:col>20</xdr:col>
      <xdr:colOff>125095</xdr:colOff>
      <xdr:row>59</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山口県田布施町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400" b="0" i="0" baseline="0">
              <a:solidFill>
                <a:schemeClr val="dk1"/>
              </a:solidFill>
              <a:effectLst/>
              <a:latin typeface="ＭＳ Ｐゴシック"/>
              <a:ea typeface="ＭＳ Ｐゴシック"/>
              <a:cs typeface="+mn-cs"/>
            </a:rPr>
            <a:t>　</a:t>
          </a:r>
          <a:r>
            <a:rPr lang="ja-JP" altLang="ja-JP" sz="1400" b="0" i="0" baseline="0">
              <a:solidFill>
                <a:schemeClr val="dk1"/>
              </a:solidFill>
              <a:effectLst/>
              <a:latin typeface="ＭＳ Ｐゴシック"/>
              <a:ea typeface="ＭＳ Ｐゴシック"/>
              <a:cs typeface="+mn-cs"/>
            </a:rPr>
            <a:t>起債の新規発行の抑制等による一般会計等に係る地方債残高の減少、公営企業債（下水道事業債）繰入見込額の減少等により、将来負担額は減少している。　</a:t>
          </a:r>
        </a:p>
        <a:p>
          <a:r>
            <a:rPr lang="ja-JP" altLang="ja-JP" sz="1400" b="0" i="0" baseline="0">
              <a:solidFill>
                <a:schemeClr val="dk1"/>
              </a:solidFill>
              <a:effectLst/>
              <a:latin typeface="ＭＳ Ｐゴシック"/>
              <a:ea typeface="ＭＳ Ｐゴシック"/>
              <a:cs typeface="+mn-cs"/>
            </a:rPr>
            <a:t>　充当可能財源等は、充当可能特定歳入が減少しているが、基準財政需要額算入見込額が増加したため、全体として若干増加した。</a:t>
          </a:r>
        </a:p>
        <a:p>
          <a:r>
            <a:rPr lang="ja-JP" altLang="ja-JP" sz="1400" b="0" i="0" baseline="0">
              <a:solidFill>
                <a:schemeClr val="dk1"/>
              </a:solidFill>
              <a:effectLst/>
              <a:latin typeface="ＭＳ Ｐゴシック"/>
              <a:ea typeface="ＭＳ Ｐゴシック"/>
              <a:cs typeface="+mn-cs"/>
            </a:rPr>
            <a:t>　将来負担比率の分子としては、年々減少しており、今後も地方債残高の縮小等に努め、分子の減少を図る。</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山口県田布施町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Ｐゴシック"/>
              <a:ea typeface="ＭＳ Ｐゴシック"/>
              <a:cs typeface="+mn-cs"/>
            </a:rPr>
            <a:t>　財政調整基金は、新型コロナウイルス感染症対策等の財源として取り崩したため、前年度に比べ31百万円減少した。</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その他目的基金は、公共施設整備基金について、城南住宅建替事業の財源として取り崩したため、前年度に比べ14百万円減少した。</a:t>
          </a:r>
          <a:endParaRPr kumimoji="1" lang="en-US" altLang="ja-JP" sz="1300">
            <a:solidFill>
              <a:schemeClr val="dk1"/>
            </a:solidFill>
            <a:effectLst/>
            <a:latin typeface="ＭＳ Ｐゴシック"/>
            <a:ea typeface="ＭＳ ゴシック"/>
            <a:cs typeface="+mn-cs"/>
          </a:endParaRPr>
        </a:p>
        <a:p>
          <a:r>
            <a:rPr kumimoji="1" lang="ja-JP" altLang="en-US" sz="1300">
              <a:solidFill>
                <a:schemeClr val="dk1"/>
              </a:solidFill>
              <a:effectLst/>
              <a:latin typeface="ＭＳ Ｐゴシック"/>
              <a:ea typeface="ＭＳ Ｐゴシック"/>
              <a:cs typeface="+mn-cs"/>
            </a:rPr>
            <a:t>　基金全体では、前年度に比べ45百万円の減額となった。</a:t>
          </a:r>
          <a:endParaRPr kumimoji="1" lang="en-US" altLang="ja-JP" sz="1300">
            <a:solidFill>
              <a:schemeClr val="dk1"/>
            </a:solidFill>
            <a:effectLst/>
            <a:latin typeface="ＭＳ Ｐゴシック"/>
            <a:ea typeface="ＭＳ ゴシック"/>
            <a:cs typeface="+mn-cs"/>
          </a:endParaRPr>
        </a:p>
        <a:p>
          <a:endParaRPr kumimoji="1" lang="en-US" altLang="ja-JP" sz="1300">
            <a:solidFill>
              <a:schemeClr val="dk1"/>
            </a:solidFill>
            <a:effectLst/>
            <a:latin typeface="ＭＳ Ｐゴシック"/>
            <a:ea typeface="ＭＳ ゴシック"/>
            <a:cs typeface="+mn-cs"/>
          </a:endParaRPr>
        </a:p>
        <a:p>
          <a:endParaRPr kumimoji="1" lang="en-US" altLang="ja-JP" sz="1300">
            <a:solidFill>
              <a:schemeClr val="dk1"/>
            </a:solidFill>
            <a:effectLst/>
            <a:latin typeface="ＭＳ Ｐゴシック"/>
            <a:ea typeface="ＭＳ ゴシック"/>
            <a:cs typeface="+mn-cs"/>
          </a:endParaRPr>
        </a:p>
        <a:p>
          <a:endParaRPr kumimoji="1" lang="en-US" altLang="ja-JP" sz="1300">
            <a:solidFill>
              <a:schemeClr val="dk1"/>
            </a:solidFill>
            <a:effectLst/>
            <a:latin typeface="ＭＳ Ｐゴシック"/>
            <a:ea typeface="ＭＳ ゴシック"/>
            <a:cs typeface="+mn-cs"/>
          </a:endParaRPr>
        </a:p>
        <a:p>
          <a:r>
            <a:rPr kumimoji="1" lang="ja-JP" altLang="en-US" sz="1300">
              <a:solidFill>
                <a:schemeClr val="dk1"/>
              </a:solidFill>
              <a:effectLst/>
              <a:latin typeface="ＭＳ Ｐゴシック"/>
              <a:ea typeface="ＭＳ ゴシック"/>
              <a:cs typeface="+mn-cs"/>
            </a:rPr>
            <a:t>（今後の方針）</a:t>
          </a:r>
          <a:endParaRPr kumimoji="1" lang="en-US" altLang="ja-JP" sz="1300">
            <a:solidFill>
              <a:schemeClr val="dk1"/>
            </a:solidFill>
            <a:effectLst/>
            <a:latin typeface="ＭＳ Ｐゴシック"/>
            <a:ea typeface="ＭＳ ゴシック"/>
            <a:cs typeface="+mn-cs"/>
          </a:endParaRPr>
        </a:p>
        <a:p>
          <a:endParaRPr kumimoji="1" lang="en-US" altLang="ja-JP" sz="1300">
            <a:solidFill>
              <a:schemeClr val="dk1"/>
            </a:solidFill>
            <a:effectLst/>
            <a:latin typeface="ＭＳ Ｐゴシック"/>
            <a:ea typeface="ＭＳ ゴシック"/>
            <a:cs typeface="+mn-cs"/>
          </a:endParaRPr>
        </a:p>
        <a:p>
          <a:r>
            <a:rPr kumimoji="1" lang="ja-JP" altLang="en-US" sz="1300">
              <a:solidFill>
                <a:schemeClr val="dk1"/>
              </a:solidFill>
              <a:effectLst/>
              <a:latin typeface="ＭＳ Ｐゴシック"/>
              <a:ea typeface="ＭＳ ゴシック"/>
              <a:cs typeface="+mn-cs"/>
            </a:rPr>
            <a:t>　</a:t>
          </a:r>
          <a:r>
            <a:rPr kumimoji="1" lang="ja-JP" altLang="en-US" sz="1300">
              <a:solidFill>
                <a:schemeClr val="dk1"/>
              </a:solidFill>
              <a:effectLst/>
              <a:latin typeface="ＭＳ Ｐゴシック"/>
              <a:ea typeface="ＭＳ Ｐゴシック"/>
              <a:cs typeface="+mn-cs"/>
            </a:rPr>
            <a:t>基金の使途の明確化を図るために、個々の特定目的基金に適切に積み立てていく。</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a:ea typeface="ＭＳ Ｐゴシック"/>
              <a:cs typeface="+mn-cs"/>
            </a:rPr>
            <a:t>（基金の使途）</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公共施設整備基金：公共施設等の長寿命化・更新等。</a:t>
          </a:r>
          <a:endParaRPr kumimoji="1" lang="en-US" altLang="ja-JP" sz="1300">
            <a:solidFill>
              <a:schemeClr val="dk1"/>
            </a:solidFill>
            <a:effectLst/>
            <a:latin typeface="ＭＳ Ｐゴシック"/>
            <a:ea typeface="ＭＳ Ｐゴシック"/>
            <a:cs typeface="+mn-cs"/>
          </a:endParaRPr>
        </a:p>
        <a:p>
          <a:r>
            <a:rPr kumimoji="1" lang="ja-JP" altLang="en-US" sz="1300">
              <a:solidFill>
                <a:sysClr val="windowText" lastClr="000000"/>
              </a:solidFill>
              <a:effectLst/>
              <a:latin typeface="ＭＳ Ｐゴシック"/>
              <a:ea typeface="ＭＳ Ｐゴシック"/>
              <a:cs typeface="+mn-cs"/>
            </a:rPr>
            <a:t>　国営農地再編整備事業負担金支払基金：国営農地再編整備事業負担金の支払い。</a:t>
          </a:r>
          <a:endParaRPr kumimoji="1" lang="en-US" altLang="ja-JP" sz="1300">
            <a:solidFill>
              <a:sysClr val="windowText" lastClr="000000"/>
            </a:solidFill>
            <a:effectLst/>
            <a:latin typeface="ＭＳ Ｐゴシック"/>
            <a:ea typeface="ＭＳ Ｐゴシック"/>
            <a:cs typeface="+mn-cs"/>
          </a:endParaRPr>
        </a:p>
        <a:p>
          <a:r>
            <a:rPr kumimoji="1" lang="en-US" altLang="ja-JP" sz="1300">
              <a:solidFill>
                <a:schemeClr val="dk1"/>
              </a:solidFill>
              <a:effectLst/>
              <a:latin typeface="ＭＳ Ｐゴシック"/>
              <a:ea typeface="ＭＳ Ｐゴシック"/>
              <a:cs typeface="+mn-cs"/>
            </a:rPr>
            <a:t>  </a:t>
          </a:r>
          <a:r>
            <a:rPr kumimoji="1" lang="ja-JP" altLang="en-US" sz="1300">
              <a:solidFill>
                <a:schemeClr val="dk1"/>
              </a:solidFill>
              <a:effectLst/>
              <a:latin typeface="ＭＳ Ｐゴシック"/>
              <a:ea typeface="ＭＳ Ｐゴシック"/>
              <a:cs typeface="+mn-cs"/>
            </a:rPr>
            <a:t>地域福祉基金：高齢者保健福祉の増進。</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森林環境基金：森林環境整備や木材利用の促進等。</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新型コロナ助け合い基金：町民及び事業者への支援や感染症対策。</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（増減理由）</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公共施設整備基金：城南住宅建替事業の財源として20百万円取崩。</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国営農地再編整備事業負担金支払基金：負担金の支払いに備え計画的に積み立てる。10百万円積立。</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地域福祉基金：地域の敬老イベント補助事業の財源として1百万取崩。</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森林環境基金：森林環境譲与税を原資として3百万円積み立てたが、地域木材を利用した保健センターや城南住宅の整備事業の財源として6百万円取崩。</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新型コロナ助け合い基金：令和2年度に設置。新型コロナウイルス感染症対策に活用して残高なし。</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（今後の方針）</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公共施設整備基金：今後の公共施設等の長寿命化・更新等に備え、減価償却累計額の3％程度を目途に積み立てる。</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a:t>
          </a:r>
          <a:r>
            <a:rPr kumimoji="1" lang="ja-JP" altLang="en-US" sz="1300">
              <a:solidFill>
                <a:sysClr val="windowText" lastClr="000000"/>
              </a:solidFill>
              <a:effectLst/>
              <a:latin typeface="ＭＳ Ｐゴシック"/>
              <a:ea typeface="ＭＳ Ｐゴシック"/>
              <a:cs typeface="+mn-cs"/>
            </a:rPr>
            <a:t>国営農地再編整備事業負担金支払基金：国営農地再編整備事業負担金を一括償還した場合の初年度償還額を目標に積み立てる。</a:t>
          </a:r>
          <a:endParaRPr kumimoji="1" lang="en-US" altLang="ja-JP" sz="1300">
            <a:solidFill>
              <a:sysClr val="windowText" lastClr="000000"/>
            </a:solidFill>
            <a:effectLst/>
            <a:latin typeface="ＭＳ Ｐゴシック"/>
            <a:ea typeface="ＭＳ Ｐゴシック"/>
            <a:cs typeface="+mn-cs"/>
          </a:endParaRPr>
        </a:p>
        <a:p>
          <a:r>
            <a:rPr kumimoji="1" lang="en-US" altLang="ja-JP" sz="1300">
              <a:solidFill>
                <a:schemeClr val="dk1"/>
              </a:solidFill>
              <a:effectLst/>
              <a:latin typeface="ＭＳ Ｐゴシック"/>
              <a:ea typeface="ＭＳ Ｐゴシック"/>
              <a:cs typeface="+mn-cs"/>
            </a:rPr>
            <a:t>  </a:t>
          </a:r>
          <a:r>
            <a:rPr kumimoji="1" lang="ja-JP" altLang="en-US" sz="1300">
              <a:solidFill>
                <a:schemeClr val="dk1"/>
              </a:solidFill>
              <a:effectLst/>
              <a:latin typeface="ＭＳ Ｐゴシック"/>
              <a:ea typeface="ＭＳ Ｐゴシック"/>
              <a:cs typeface="+mn-cs"/>
            </a:rPr>
            <a:t>地域福祉基金：地域の敬老イベントの財源として活用する。</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森林環境基金：森林環境譲与税を原資として積み立て、必要に応じて森林環境整備や木材利用の促進等に活用する。</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新型コロナ助け合い基金：必要に応じて町民及び事業者への支援や感染症対策に活用する。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Ｐゴシック"/>
              <a:ea typeface="ＭＳ Ｐゴシック"/>
              <a:cs typeface="+mn-cs"/>
            </a:rPr>
            <a:t>　新型コロナウイルス感染症対策等の財源として取り崩したため、、前年度に比べ31百万円減少した。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Ｐゴシック"/>
              <a:ea typeface="ＭＳ Ｐゴシック"/>
              <a:cs typeface="+mn-cs"/>
            </a:rPr>
            <a:t>　財政調整基金の残高は、標準財政規模の20％程度を維持する。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Ｐゴシック"/>
              <a:ea typeface="ＭＳ Ｐゴシック"/>
              <a:cs typeface="+mn-cs"/>
            </a:rPr>
            <a:t>　減債基金の残高は変動はない。</a:t>
          </a:r>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Ｐゴシック"/>
              <a:ea typeface="ＭＳ Ｐゴシック"/>
              <a:cs typeface="+mn-cs"/>
            </a:rPr>
            <a:t>　地方債の償還計画を踏まえ、現状の残高を維持する。</a:t>
          </a:r>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a:extLst>
            <a:ext uri="{FF2B5EF4-FFF2-40B4-BE49-F238E27FC236}">
              <a16:creationId xmlns:a16="http://schemas.microsoft.com/office/drawing/2014/main" id="{00000000-0008-0000-0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山口県田布施町</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14,550
14,488
50.42
7,552,976
7,337,680
173,359
4,167,561
5,136,186</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10.4
19.4</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E00-000012000000}"/>
            </a:ext>
          </a:extLst>
        </xdr:cNvPr>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－２</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E00-000014000000}"/>
            </a:ext>
          </a:extLst>
        </xdr:cNvPr>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E00-000016000000}"/>
            </a:ext>
          </a:extLst>
        </xdr:cNvPr>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E00-000017000000}"/>
            </a:ext>
          </a:extLst>
        </xdr:cNvPr>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a:extLst>
            <a:ext uri="{FF2B5EF4-FFF2-40B4-BE49-F238E27FC236}">
              <a16:creationId xmlns:a16="http://schemas.microsoft.com/office/drawing/2014/main" id="{00000000-0008-0000-0E00-000018000000}"/>
            </a:ext>
          </a:extLst>
        </xdr:cNvPr>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a:extLst>
            <a:ext uri="{FF2B5EF4-FFF2-40B4-BE49-F238E27FC236}">
              <a16:creationId xmlns:a16="http://schemas.microsoft.com/office/drawing/2014/main" id="{00000000-0008-0000-0E00-000019000000}"/>
            </a:ext>
          </a:extLst>
        </xdr:cNvPr>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E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E00-00001D000000}"/>
            </a:ext>
          </a:extLst>
        </xdr:cNvPr>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E00-00001E000000}"/>
            </a:ext>
          </a:extLst>
        </xdr:cNvPr>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33" name="テキスト ボックス 32">
          <a:extLst>
            <a:ext uri="{FF2B5EF4-FFF2-40B4-BE49-F238E27FC236}">
              <a16:creationId xmlns:a16="http://schemas.microsoft.com/office/drawing/2014/main" id="{00000000-0008-0000-0E00-000021000000}"/>
            </a:ext>
          </a:extLst>
        </xdr:cNvPr>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1855" cy="259080"/>
    <xdr:sp macro="" textlink="">
      <xdr:nvSpPr>
        <xdr:cNvPr id="34" name="テキスト ボックス 33">
          <a:extLst>
            <a:ext uri="{FF2B5EF4-FFF2-40B4-BE49-F238E27FC236}">
              <a16:creationId xmlns:a16="http://schemas.microsoft.com/office/drawing/2014/main" id="{00000000-0008-0000-0E00-000022000000}"/>
            </a:ext>
          </a:extLst>
        </xdr:cNvPr>
        <xdr:cNvSpPr txBox="1"/>
      </xdr:nvSpPr>
      <xdr:spPr>
        <a:xfrm>
          <a:off x="419100" y="3492500"/>
          <a:ext cx="11031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143510</xdr:rowOff>
    </xdr:from>
    <xdr:ext cx="4433570" cy="255905"/>
    <xdr:sp macro="" textlink="">
      <xdr:nvSpPr>
        <xdr:cNvPr id="35" name="テキスト ボックス 34">
          <a:extLst>
            <a:ext uri="{FF2B5EF4-FFF2-40B4-BE49-F238E27FC236}">
              <a16:creationId xmlns:a16="http://schemas.microsoft.com/office/drawing/2014/main" id="{00000000-0008-0000-0E00-000023000000}"/>
            </a:ext>
          </a:extLst>
        </xdr:cNvPr>
        <xdr:cNvSpPr txBox="1"/>
      </xdr:nvSpPr>
      <xdr:spPr>
        <a:xfrm>
          <a:off x="419100" y="3734435"/>
          <a:ext cx="44335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[ 61.5</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E00-000029000000}"/>
            </a:ext>
          </a:extLst>
        </xdr:cNvPr>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E00-00002A000000}"/>
            </a:ext>
          </a:extLst>
        </xdr:cNvPr>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E00-00002B000000}"/>
            </a:ext>
          </a:extLst>
        </xdr:cNvPr>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E00-00002C000000}"/>
            </a:ext>
          </a:extLst>
        </xdr:cNvPr>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E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E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E00-00002F000000}"/>
            </a:ext>
          </a:extLst>
        </xdr:cNvPr>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E00-000030000000}"/>
            </a:ext>
          </a:extLst>
        </xdr:cNvPr>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有形固定資産減価償却率は、同水準で推移しており、類似団体平均をやや下回っている。</a:t>
          </a:r>
        </a:p>
        <a:p>
          <a:r>
            <a:rPr kumimoji="1" lang="ja-JP" altLang="en-US" sz="1100">
              <a:latin typeface="ＭＳ Ｐゴシック"/>
              <a:ea typeface="ＭＳ Ｐゴシック"/>
            </a:rPr>
            <a:t>　公共施設等総合管理計画に基づき、複合化・集約化・廃止等による資産総量の適正化及び長寿命化対策に取り組む。</a:t>
          </a:r>
        </a:p>
      </xdr:txBody>
    </xdr:sp>
    <xdr:clientData/>
  </xdr:twoCellAnchor>
  <xdr:oneCellAnchor>
    <xdr:from>
      <xdr:col>4</xdr:col>
      <xdr:colOff>174625</xdr:colOff>
      <xdr:row>23</xdr:row>
      <xdr:rowOff>47625</xdr:rowOff>
    </xdr:from>
    <xdr:ext cx="349885" cy="22542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36</xdr:row>
      <xdr:rowOff>74930</xdr:rowOff>
    </xdr:from>
    <xdr:ext cx="407670" cy="222250"/>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795655" y="7018655"/>
          <a:ext cx="40767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a:t>
          </a:r>
          <a:endParaRPr kumimoji="1" lang="ja-JP" altLang="en-US" sz="800">
            <a:latin typeface="ＭＳ Ｐゴシック"/>
            <a:ea typeface="ＭＳ Ｐゴシック"/>
          </a:endParaRPr>
        </a:p>
      </xdr:txBody>
    </xdr:sp>
    <xdr:clientData/>
  </xdr:oneCellAnchor>
  <xdr:twoCellAnchor>
    <xdr:from>
      <xdr:col>5</xdr:col>
      <xdr:colOff>22225</xdr:colOff>
      <xdr:row>34</xdr:row>
      <xdr:rowOff>151130</xdr:rowOff>
    </xdr:from>
    <xdr:to>
      <xdr:col>27</xdr:col>
      <xdr:colOff>73025</xdr:colOff>
      <xdr:row>34</xdr:row>
      <xdr:rowOff>151130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34</xdr:row>
      <xdr:rowOff>57785</xdr:rowOff>
    </xdr:from>
    <xdr:ext cx="407670" cy="22542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795655" y="6658610"/>
          <a:ext cx="4076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dr:col>5</xdr:col>
      <xdr:colOff>22225</xdr:colOff>
      <xdr:row>32</xdr:row>
      <xdr:rowOff>134620</xdr:rowOff>
    </xdr:from>
    <xdr:to>
      <xdr:col>27</xdr:col>
      <xdr:colOff>73025</xdr:colOff>
      <xdr:row>32</xdr:row>
      <xdr:rowOff>134620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40640</xdr:rowOff>
    </xdr:from>
    <xdr:ext cx="356235" cy="222250"/>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847090" y="6298565"/>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30</xdr:row>
      <xdr:rowOff>23495</xdr:rowOff>
    </xdr:from>
    <xdr:ext cx="356235" cy="225425"/>
    <xdr:sp macro="" textlink="">
      <xdr:nvSpPr>
        <xdr:cNvPr id="57" name="テキスト ボックス 56">
          <a:extLst>
            <a:ext uri="{FF2B5EF4-FFF2-40B4-BE49-F238E27FC236}">
              <a16:creationId xmlns:a16="http://schemas.microsoft.com/office/drawing/2014/main" id="{00000000-0008-0000-0E00-000039000000}"/>
            </a:ext>
          </a:extLst>
        </xdr:cNvPr>
        <xdr:cNvSpPr txBox="1"/>
      </xdr:nvSpPr>
      <xdr:spPr>
        <a:xfrm>
          <a:off x="847090" y="5938520"/>
          <a:ext cx="3562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28</xdr:row>
      <xdr:rowOff>100330</xdr:rowOff>
    </xdr:from>
    <xdr:to>
      <xdr:col>27</xdr:col>
      <xdr:colOff>73025</xdr:colOff>
      <xdr:row>28</xdr:row>
      <xdr:rowOff>100330</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6985</xdr:rowOff>
    </xdr:from>
    <xdr:ext cx="356235" cy="222250"/>
    <xdr:sp macro="" textlink="">
      <xdr:nvSpPr>
        <xdr:cNvPr id="59" name="テキスト ボックス 58">
          <a:extLst>
            <a:ext uri="{FF2B5EF4-FFF2-40B4-BE49-F238E27FC236}">
              <a16:creationId xmlns:a16="http://schemas.microsoft.com/office/drawing/2014/main" id="{00000000-0008-0000-0E00-00003B000000}"/>
            </a:ext>
          </a:extLst>
        </xdr:cNvPr>
        <xdr:cNvSpPr txBox="1"/>
      </xdr:nvSpPr>
      <xdr:spPr>
        <a:xfrm>
          <a:off x="847090" y="5579110"/>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26</xdr:row>
      <xdr:rowOff>83820</xdr:rowOff>
    </xdr:from>
    <xdr:to>
      <xdr:col>27</xdr:col>
      <xdr:colOff>73025</xdr:colOff>
      <xdr:row>26</xdr:row>
      <xdr:rowOff>83820</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161290</xdr:rowOff>
    </xdr:from>
    <xdr:ext cx="356235" cy="225425"/>
    <xdr:sp macro="" textlink="">
      <xdr:nvSpPr>
        <xdr:cNvPr id="61" name="テキスト ボックス 60">
          <a:extLst>
            <a:ext uri="{FF2B5EF4-FFF2-40B4-BE49-F238E27FC236}">
              <a16:creationId xmlns:a16="http://schemas.microsoft.com/office/drawing/2014/main" id="{00000000-0008-0000-0E00-00003D000000}"/>
            </a:ext>
          </a:extLst>
        </xdr:cNvPr>
        <xdr:cNvSpPr txBox="1"/>
      </xdr:nvSpPr>
      <xdr:spPr>
        <a:xfrm>
          <a:off x="847090" y="5219065"/>
          <a:ext cx="3562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31750</xdr:colOff>
      <xdr:row>23</xdr:row>
      <xdr:rowOff>144145</xdr:rowOff>
    </xdr:from>
    <xdr:ext cx="307975" cy="222250"/>
    <xdr:sp macro="" textlink="">
      <xdr:nvSpPr>
        <xdr:cNvPr id="63" name="テキスト ボックス 62">
          <a:extLst>
            <a:ext uri="{FF2B5EF4-FFF2-40B4-BE49-F238E27FC236}">
              <a16:creationId xmlns:a16="http://schemas.microsoft.com/office/drawing/2014/main" id="{00000000-0008-0000-0E00-00003F000000}"/>
            </a:ext>
          </a:extLst>
        </xdr:cNvPr>
        <xdr:cNvSpPr txBox="1"/>
      </xdr:nvSpPr>
      <xdr:spPr>
        <a:xfrm>
          <a:off x="898525" y="4859020"/>
          <a:ext cx="3079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E00-000040000000}"/>
            </a:ext>
          </a:extLst>
        </xdr:cNvPr>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122555</xdr:rowOff>
    </xdr:from>
    <xdr:to>
      <xdr:col>23</xdr:col>
      <xdr:colOff>85090</xdr:colOff>
      <xdr:row>33</xdr:row>
      <xdr:rowOff>62230</xdr:rowOff>
    </xdr:to>
    <xdr:cxnSp macro="">
      <xdr:nvCxnSpPr>
        <xdr:cNvPr id="65" name="直線コネクタ 64">
          <a:extLst>
            <a:ext uri="{FF2B5EF4-FFF2-40B4-BE49-F238E27FC236}">
              <a16:creationId xmlns:a16="http://schemas.microsoft.com/office/drawing/2014/main" id="{00000000-0008-0000-0E00-000041000000}"/>
            </a:ext>
          </a:extLst>
        </xdr:cNvPr>
        <xdr:cNvCxnSpPr/>
      </xdr:nvCxnSpPr>
      <xdr:spPr>
        <a:xfrm flipV="1">
          <a:off x="4760595" y="5523230"/>
          <a:ext cx="1270" cy="968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66040</xdr:rowOff>
    </xdr:from>
    <xdr:ext cx="401955" cy="255905"/>
    <xdr:sp macro="" textlink="">
      <xdr:nvSpPr>
        <xdr:cNvPr id="66" name="有形固定資産減価償却率最小値テキスト">
          <a:extLst>
            <a:ext uri="{FF2B5EF4-FFF2-40B4-BE49-F238E27FC236}">
              <a16:creationId xmlns:a16="http://schemas.microsoft.com/office/drawing/2014/main" id="{00000000-0008-0000-0E00-000042000000}"/>
            </a:ext>
          </a:extLst>
        </xdr:cNvPr>
        <xdr:cNvSpPr txBox="1"/>
      </xdr:nvSpPr>
      <xdr:spPr>
        <a:xfrm>
          <a:off x="4813300" y="649541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85.5</a:t>
          </a:r>
          <a:endParaRPr kumimoji="1" lang="ja-JP" altLang="en-US" sz="1000" b="1">
            <a:latin typeface="ＭＳ Ｐゴシック"/>
            <a:ea typeface="ＭＳ Ｐゴシック"/>
          </a:endParaRPr>
        </a:p>
      </xdr:txBody>
    </xdr:sp>
    <xdr:clientData/>
  </xdr:oneCellAnchor>
  <xdr:twoCellAnchor>
    <xdr:from>
      <xdr:col>22</xdr:col>
      <xdr:colOff>187325</xdr:colOff>
      <xdr:row>33</xdr:row>
      <xdr:rowOff>62230</xdr:rowOff>
    </xdr:from>
    <xdr:to>
      <xdr:col>23</xdr:col>
      <xdr:colOff>174625</xdr:colOff>
      <xdr:row>33</xdr:row>
      <xdr:rowOff>62230</xdr:rowOff>
    </xdr:to>
    <xdr:cxnSp macro="">
      <xdr:nvCxnSpPr>
        <xdr:cNvPr id="67" name="直線コネクタ 66">
          <a:extLst>
            <a:ext uri="{FF2B5EF4-FFF2-40B4-BE49-F238E27FC236}">
              <a16:creationId xmlns:a16="http://schemas.microsoft.com/office/drawing/2014/main" id="{00000000-0008-0000-0E00-000043000000}"/>
            </a:ext>
          </a:extLst>
        </xdr:cNvPr>
        <xdr:cNvCxnSpPr/>
      </xdr:nvCxnSpPr>
      <xdr:spPr>
        <a:xfrm>
          <a:off x="4673600" y="6491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69215</xdr:rowOff>
    </xdr:from>
    <xdr:ext cx="401955" cy="259080"/>
    <xdr:sp macro="" textlink="">
      <xdr:nvSpPr>
        <xdr:cNvPr id="68" name="有形固定資産減価償却率最大値テキスト">
          <a:extLst>
            <a:ext uri="{FF2B5EF4-FFF2-40B4-BE49-F238E27FC236}">
              <a16:creationId xmlns:a16="http://schemas.microsoft.com/office/drawing/2014/main" id="{00000000-0008-0000-0E00-000044000000}"/>
            </a:ext>
          </a:extLst>
        </xdr:cNvPr>
        <xdr:cNvSpPr txBox="1"/>
      </xdr:nvSpPr>
      <xdr:spPr>
        <a:xfrm>
          <a:off x="4813300" y="529844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31.7</a:t>
          </a:r>
          <a:endParaRPr kumimoji="1" lang="ja-JP" altLang="en-US" sz="1000" b="1">
            <a:latin typeface="ＭＳ Ｐゴシック"/>
            <a:ea typeface="ＭＳ Ｐゴシック"/>
          </a:endParaRPr>
        </a:p>
      </xdr:txBody>
    </xdr:sp>
    <xdr:clientData/>
  </xdr:oneCellAnchor>
  <xdr:twoCellAnchor>
    <xdr:from>
      <xdr:col>22</xdr:col>
      <xdr:colOff>187325</xdr:colOff>
      <xdr:row>27</xdr:row>
      <xdr:rowOff>122555</xdr:rowOff>
    </xdr:from>
    <xdr:to>
      <xdr:col>23</xdr:col>
      <xdr:colOff>174625</xdr:colOff>
      <xdr:row>27</xdr:row>
      <xdr:rowOff>122555</xdr:rowOff>
    </xdr:to>
    <xdr:cxnSp macro="">
      <xdr:nvCxnSpPr>
        <xdr:cNvPr id="69" name="直線コネクタ 68">
          <a:extLst>
            <a:ext uri="{FF2B5EF4-FFF2-40B4-BE49-F238E27FC236}">
              <a16:creationId xmlns:a16="http://schemas.microsoft.com/office/drawing/2014/main" id="{00000000-0008-0000-0E00-000045000000}"/>
            </a:ext>
          </a:extLst>
        </xdr:cNvPr>
        <xdr:cNvCxnSpPr/>
      </xdr:nvCxnSpPr>
      <xdr:spPr>
        <a:xfrm>
          <a:off x="4673600" y="5523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95250</xdr:rowOff>
    </xdr:from>
    <xdr:ext cx="401955" cy="259080"/>
    <xdr:sp macro="" textlink="">
      <xdr:nvSpPr>
        <xdr:cNvPr id="70" name="有形固定資産減価償却率平均値テキスト">
          <a:extLst>
            <a:ext uri="{FF2B5EF4-FFF2-40B4-BE49-F238E27FC236}">
              <a16:creationId xmlns:a16="http://schemas.microsoft.com/office/drawing/2014/main" id="{00000000-0008-0000-0E00-000046000000}"/>
            </a:ext>
          </a:extLst>
        </xdr:cNvPr>
        <xdr:cNvSpPr txBox="1"/>
      </xdr:nvSpPr>
      <xdr:spPr>
        <a:xfrm>
          <a:off x="4813300" y="6010275"/>
          <a:ext cx="4019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30</xdr:row>
      <xdr:rowOff>116840</xdr:rowOff>
    </xdr:from>
    <xdr:to>
      <xdr:col>23</xdr:col>
      <xdr:colOff>136525</xdr:colOff>
      <xdr:row>31</xdr:row>
      <xdr:rowOff>46990</xdr:rowOff>
    </xdr:to>
    <xdr:sp macro="" textlink="">
      <xdr:nvSpPr>
        <xdr:cNvPr id="71" name="フローチャート: 判断 70">
          <a:extLst>
            <a:ext uri="{FF2B5EF4-FFF2-40B4-BE49-F238E27FC236}">
              <a16:creationId xmlns:a16="http://schemas.microsoft.com/office/drawing/2014/main" id="{00000000-0008-0000-0E00-000047000000}"/>
            </a:ext>
          </a:extLst>
        </xdr:cNvPr>
        <xdr:cNvSpPr/>
      </xdr:nvSpPr>
      <xdr:spPr>
        <a:xfrm>
          <a:off x="4711700" y="603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118745</xdr:rowOff>
    </xdr:from>
    <xdr:to>
      <xdr:col>19</xdr:col>
      <xdr:colOff>187325</xdr:colOff>
      <xdr:row>31</xdr:row>
      <xdr:rowOff>48895</xdr:rowOff>
    </xdr:to>
    <xdr:sp macro="" textlink="">
      <xdr:nvSpPr>
        <xdr:cNvPr id="72" name="フローチャート: 判断 71">
          <a:extLst>
            <a:ext uri="{FF2B5EF4-FFF2-40B4-BE49-F238E27FC236}">
              <a16:creationId xmlns:a16="http://schemas.microsoft.com/office/drawing/2014/main" id="{00000000-0008-0000-0E00-000048000000}"/>
            </a:ext>
          </a:extLst>
        </xdr:cNvPr>
        <xdr:cNvSpPr/>
      </xdr:nvSpPr>
      <xdr:spPr>
        <a:xfrm>
          <a:off x="4000500" y="603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102870</xdr:rowOff>
    </xdr:from>
    <xdr:to>
      <xdr:col>15</xdr:col>
      <xdr:colOff>187325</xdr:colOff>
      <xdr:row>31</xdr:row>
      <xdr:rowOff>33020</xdr:rowOff>
    </xdr:to>
    <xdr:sp macro="" textlink="">
      <xdr:nvSpPr>
        <xdr:cNvPr id="73" name="フローチャート: 判断 72">
          <a:extLst>
            <a:ext uri="{FF2B5EF4-FFF2-40B4-BE49-F238E27FC236}">
              <a16:creationId xmlns:a16="http://schemas.microsoft.com/office/drawing/2014/main" id="{00000000-0008-0000-0E00-000049000000}"/>
            </a:ext>
          </a:extLst>
        </xdr:cNvPr>
        <xdr:cNvSpPr/>
      </xdr:nvSpPr>
      <xdr:spPr>
        <a:xfrm>
          <a:off x="3238500" y="601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75565</xdr:rowOff>
    </xdr:from>
    <xdr:to>
      <xdr:col>11</xdr:col>
      <xdr:colOff>187325</xdr:colOff>
      <xdr:row>31</xdr:row>
      <xdr:rowOff>6350</xdr:rowOff>
    </xdr:to>
    <xdr:sp macro="" textlink="">
      <xdr:nvSpPr>
        <xdr:cNvPr id="74" name="フローチャート: 判断 73">
          <a:extLst>
            <a:ext uri="{FF2B5EF4-FFF2-40B4-BE49-F238E27FC236}">
              <a16:creationId xmlns:a16="http://schemas.microsoft.com/office/drawing/2014/main" id="{00000000-0008-0000-0E00-00004A000000}"/>
            </a:ext>
          </a:extLst>
        </xdr:cNvPr>
        <xdr:cNvSpPr/>
      </xdr:nvSpPr>
      <xdr:spPr>
        <a:xfrm>
          <a:off x="2476500" y="599059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71755</xdr:rowOff>
    </xdr:from>
    <xdr:to>
      <xdr:col>7</xdr:col>
      <xdr:colOff>187325</xdr:colOff>
      <xdr:row>31</xdr:row>
      <xdr:rowOff>1905</xdr:rowOff>
    </xdr:to>
    <xdr:sp macro="" textlink="">
      <xdr:nvSpPr>
        <xdr:cNvPr id="75" name="フローチャート: 判断 74">
          <a:extLst>
            <a:ext uri="{FF2B5EF4-FFF2-40B4-BE49-F238E27FC236}">
              <a16:creationId xmlns:a16="http://schemas.microsoft.com/office/drawing/2014/main" id="{00000000-0008-0000-0E00-00004B000000}"/>
            </a:ext>
          </a:extLst>
        </xdr:cNvPr>
        <xdr:cNvSpPr/>
      </xdr:nvSpPr>
      <xdr:spPr>
        <a:xfrm>
          <a:off x="1714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2250"/>
    <xdr:sp macro="" textlink="">
      <xdr:nvSpPr>
        <xdr:cNvPr id="76" name="テキスト ボックス 75">
          <a:extLst>
            <a:ext uri="{FF2B5EF4-FFF2-40B4-BE49-F238E27FC236}">
              <a16:creationId xmlns:a16="http://schemas.microsoft.com/office/drawing/2014/main" id="{00000000-0008-0000-0E00-00004C000000}"/>
            </a:ext>
          </a:extLst>
        </xdr:cNvPr>
        <xdr:cNvSpPr txBox="1"/>
      </xdr:nvSpPr>
      <xdr:spPr>
        <a:xfrm>
          <a:off x="4584700" y="7157720"/>
          <a:ext cx="76200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58825" cy="222250"/>
    <xdr:sp macro="" textlink="">
      <xdr:nvSpPr>
        <xdr:cNvPr id="77" name="テキスト ボックス 76">
          <a:extLst>
            <a:ext uri="{FF2B5EF4-FFF2-40B4-BE49-F238E27FC236}">
              <a16:creationId xmlns:a16="http://schemas.microsoft.com/office/drawing/2014/main" id="{00000000-0008-0000-0E00-00004D000000}"/>
            </a:ext>
          </a:extLst>
        </xdr:cNvPr>
        <xdr:cNvSpPr txBox="1"/>
      </xdr:nvSpPr>
      <xdr:spPr>
        <a:xfrm>
          <a:off x="3873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58825" cy="222250"/>
    <xdr:sp macro="" textlink="">
      <xdr:nvSpPr>
        <xdr:cNvPr id="78" name="テキスト ボックス 77">
          <a:extLst>
            <a:ext uri="{FF2B5EF4-FFF2-40B4-BE49-F238E27FC236}">
              <a16:creationId xmlns:a16="http://schemas.microsoft.com/office/drawing/2014/main" id="{00000000-0008-0000-0E00-00004E000000}"/>
            </a:ext>
          </a:extLst>
        </xdr:cNvPr>
        <xdr:cNvSpPr txBox="1"/>
      </xdr:nvSpPr>
      <xdr:spPr>
        <a:xfrm>
          <a:off x="3111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58825" cy="222250"/>
    <xdr:sp macro="" textlink="">
      <xdr:nvSpPr>
        <xdr:cNvPr id="79" name="テキスト ボックス 78">
          <a:extLst>
            <a:ext uri="{FF2B5EF4-FFF2-40B4-BE49-F238E27FC236}">
              <a16:creationId xmlns:a16="http://schemas.microsoft.com/office/drawing/2014/main" id="{00000000-0008-0000-0E00-00004F000000}"/>
            </a:ext>
          </a:extLst>
        </xdr:cNvPr>
        <xdr:cNvSpPr txBox="1"/>
      </xdr:nvSpPr>
      <xdr:spPr>
        <a:xfrm>
          <a:off x="2349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58825" cy="222250"/>
    <xdr:sp macro="" textlink="">
      <xdr:nvSpPr>
        <xdr:cNvPr id="80" name="テキスト ボックス 79">
          <a:extLst>
            <a:ext uri="{FF2B5EF4-FFF2-40B4-BE49-F238E27FC236}">
              <a16:creationId xmlns:a16="http://schemas.microsoft.com/office/drawing/2014/main" id="{00000000-0008-0000-0E00-000050000000}"/>
            </a:ext>
          </a:extLst>
        </xdr:cNvPr>
        <xdr:cNvSpPr txBox="1"/>
      </xdr:nvSpPr>
      <xdr:spPr>
        <a:xfrm>
          <a:off x="1587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23</xdr:col>
      <xdr:colOff>34925</xdr:colOff>
      <xdr:row>30</xdr:row>
      <xdr:rowOff>93980</xdr:rowOff>
    </xdr:from>
    <xdr:to>
      <xdr:col>23</xdr:col>
      <xdr:colOff>136525</xdr:colOff>
      <xdr:row>31</xdr:row>
      <xdr:rowOff>24130</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4711700" y="600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116840</xdr:rowOff>
    </xdr:from>
    <xdr:ext cx="401955" cy="259080"/>
    <xdr:sp macro="" textlink="">
      <xdr:nvSpPr>
        <xdr:cNvPr id="82" name="有形固定資産減価償却率該当値テキスト">
          <a:extLst>
            <a:ext uri="{FF2B5EF4-FFF2-40B4-BE49-F238E27FC236}">
              <a16:creationId xmlns:a16="http://schemas.microsoft.com/office/drawing/2014/main" id="{00000000-0008-0000-0E00-000052000000}"/>
            </a:ext>
          </a:extLst>
        </xdr:cNvPr>
        <xdr:cNvSpPr txBox="1"/>
      </xdr:nvSpPr>
      <xdr:spPr>
        <a:xfrm>
          <a:off x="4813300" y="586041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30</xdr:row>
      <xdr:rowOff>84455</xdr:rowOff>
    </xdr:from>
    <xdr:to>
      <xdr:col>19</xdr:col>
      <xdr:colOff>187325</xdr:colOff>
      <xdr:row>31</xdr:row>
      <xdr:rowOff>14605</xdr:rowOff>
    </xdr:to>
    <xdr:sp macro="" textlink="">
      <xdr:nvSpPr>
        <xdr:cNvPr id="83" name="楕円 82">
          <a:extLst>
            <a:ext uri="{FF2B5EF4-FFF2-40B4-BE49-F238E27FC236}">
              <a16:creationId xmlns:a16="http://schemas.microsoft.com/office/drawing/2014/main" id="{00000000-0008-0000-0E00-000053000000}"/>
            </a:ext>
          </a:extLst>
        </xdr:cNvPr>
        <xdr:cNvSpPr/>
      </xdr:nvSpPr>
      <xdr:spPr>
        <a:xfrm>
          <a:off x="4000500" y="599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135255</xdr:rowOff>
    </xdr:from>
    <xdr:to>
      <xdr:col>23</xdr:col>
      <xdr:colOff>85725</xdr:colOff>
      <xdr:row>30</xdr:row>
      <xdr:rowOff>144780</xdr:rowOff>
    </xdr:to>
    <xdr:cxnSp macro="">
      <xdr:nvCxnSpPr>
        <xdr:cNvPr id="84" name="直線コネクタ 83">
          <a:extLst>
            <a:ext uri="{FF2B5EF4-FFF2-40B4-BE49-F238E27FC236}">
              <a16:creationId xmlns:a16="http://schemas.microsoft.com/office/drawing/2014/main" id="{00000000-0008-0000-0E00-000054000000}"/>
            </a:ext>
          </a:extLst>
        </xdr:cNvPr>
        <xdr:cNvCxnSpPr/>
      </xdr:nvCxnSpPr>
      <xdr:spPr>
        <a:xfrm>
          <a:off x="4051300" y="6050280"/>
          <a:ext cx="711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61595</xdr:rowOff>
    </xdr:from>
    <xdr:to>
      <xdr:col>15</xdr:col>
      <xdr:colOff>187325</xdr:colOff>
      <xdr:row>30</xdr:row>
      <xdr:rowOff>163195</xdr:rowOff>
    </xdr:to>
    <xdr:sp macro="" textlink="">
      <xdr:nvSpPr>
        <xdr:cNvPr id="85" name="楕円 84">
          <a:extLst>
            <a:ext uri="{FF2B5EF4-FFF2-40B4-BE49-F238E27FC236}">
              <a16:creationId xmlns:a16="http://schemas.microsoft.com/office/drawing/2014/main" id="{00000000-0008-0000-0E00-000055000000}"/>
            </a:ext>
          </a:extLst>
        </xdr:cNvPr>
        <xdr:cNvSpPr/>
      </xdr:nvSpPr>
      <xdr:spPr>
        <a:xfrm>
          <a:off x="3238500" y="597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112395</xdr:rowOff>
    </xdr:from>
    <xdr:to>
      <xdr:col>19</xdr:col>
      <xdr:colOff>136525</xdr:colOff>
      <xdr:row>30</xdr:row>
      <xdr:rowOff>135255</xdr:rowOff>
    </xdr:to>
    <xdr:cxnSp macro="">
      <xdr:nvCxnSpPr>
        <xdr:cNvPr id="86" name="直線コネクタ 85">
          <a:extLst>
            <a:ext uri="{FF2B5EF4-FFF2-40B4-BE49-F238E27FC236}">
              <a16:creationId xmlns:a16="http://schemas.microsoft.com/office/drawing/2014/main" id="{00000000-0008-0000-0E00-000056000000}"/>
            </a:ext>
          </a:extLst>
        </xdr:cNvPr>
        <xdr:cNvCxnSpPr/>
      </xdr:nvCxnSpPr>
      <xdr:spPr>
        <a:xfrm>
          <a:off x="3289300" y="6027420"/>
          <a:ext cx="762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66675</xdr:rowOff>
    </xdr:from>
    <xdr:to>
      <xdr:col>11</xdr:col>
      <xdr:colOff>187325</xdr:colOff>
      <xdr:row>30</xdr:row>
      <xdr:rowOff>168275</xdr:rowOff>
    </xdr:to>
    <xdr:sp macro="" textlink="">
      <xdr:nvSpPr>
        <xdr:cNvPr id="87" name="楕円 86">
          <a:extLst>
            <a:ext uri="{FF2B5EF4-FFF2-40B4-BE49-F238E27FC236}">
              <a16:creationId xmlns:a16="http://schemas.microsoft.com/office/drawing/2014/main" id="{00000000-0008-0000-0E00-000057000000}"/>
            </a:ext>
          </a:extLst>
        </xdr:cNvPr>
        <xdr:cNvSpPr/>
      </xdr:nvSpPr>
      <xdr:spPr>
        <a:xfrm>
          <a:off x="24765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112395</xdr:rowOff>
    </xdr:from>
    <xdr:to>
      <xdr:col>15</xdr:col>
      <xdr:colOff>136525</xdr:colOff>
      <xdr:row>30</xdr:row>
      <xdr:rowOff>117475</xdr:rowOff>
    </xdr:to>
    <xdr:cxnSp macro="">
      <xdr:nvCxnSpPr>
        <xdr:cNvPr id="88" name="直線コネクタ 87">
          <a:extLst>
            <a:ext uri="{FF2B5EF4-FFF2-40B4-BE49-F238E27FC236}">
              <a16:creationId xmlns:a16="http://schemas.microsoft.com/office/drawing/2014/main" id="{00000000-0008-0000-0E00-000058000000}"/>
            </a:ext>
          </a:extLst>
        </xdr:cNvPr>
        <xdr:cNvCxnSpPr/>
      </xdr:nvCxnSpPr>
      <xdr:spPr>
        <a:xfrm flipV="1">
          <a:off x="2527300" y="6027420"/>
          <a:ext cx="762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84455</xdr:rowOff>
    </xdr:from>
    <xdr:to>
      <xdr:col>7</xdr:col>
      <xdr:colOff>187325</xdr:colOff>
      <xdr:row>31</xdr:row>
      <xdr:rowOff>14605</xdr:rowOff>
    </xdr:to>
    <xdr:sp macro="" textlink="">
      <xdr:nvSpPr>
        <xdr:cNvPr id="89" name="楕円 88">
          <a:extLst>
            <a:ext uri="{FF2B5EF4-FFF2-40B4-BE49-F238E27FC236}">
              <a16:creationId xmlns:a16="http://schemas.microsoft.com/office/drawing/2014/main" id="{00000000-0008-0000-0E00-000059000000}"/>
            </a:ext>
          </a:extLst>
        </xdr:cNvPr>
        <xdr:cNvSpPr/>
      </xdr:nvSpPr>
      <xdr:spPr>
        <a:xfrm>
          <a:off x="1714500" y="599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117475</xdr:rowOff>
    </xdr:from>
    <xdr:to>
      <xdr:col>11</xdr:col>
      <xdr:colOff>136525</xdr:colOff>
      <xdr:row>30</xdr:row>
      <xdr:rowOff>135255</xdr:rowOff>
    </xdr:to>
    <xdr:cxnSp macro="">
      <xdr:nvCxnSpPr>
        <xdr:cNvPr id="90" name="直線コネクタ 89">
          <a:extLst>
            <a:ext uri="{FF2B5EF4-FFF2-40B4-BE49-F238E27FC236}">
              <a16:creationId xmlns:a16="http://schemas.microsoft.com/office/drawing/2014/main" id="{00000000-0008-0000-0E00-00005A000000}"/>
            </a:ext>
          </a:extLst>
        </xdr:cNvPr>
        <xdr:cNvCxnSpPr/>
      </xdr:nvCxnSpPr>
      <xdr:spPr>
        <a:xfrm flipV="1">
          <a:off x="1765300" y="6032500"/>
          <a:ext cx="762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31</xdr:row>
      <xdr:rowOff>40640</xdr:rowOff>
    </xdr:from>
    <xdr:ext cx="401955" cy="255905"/>
    <xdr:sp macro="" textlink="">
      <xdr:nvSpPr>
        <xdr:cNvPr id="91" name="n_1aveValue有形固定資産減価償却率">
          <a:extLst>
            <a:ext uri="{FF2B5EF4-FFF2-40B4-BE49-F238E27FC236}">
              <a16:creationId xmlns:a16="http://schemas.microsoft.com/office/drawing/2014/main" id="{00000000-0008-0000-0E00-00005B000000}"/>
            </a:ext>
          </a:extLst>
        </xdr:cNvPr>
        <xdr:cNvSpPr txBox="1"/>
      </xdr:nvSpPr>
      <xdr:spPr>
        <a:xfrm>
          <a:off x="3836035" y="612711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31</xdr:row>
      <xdr:rowOff>24130</xdr:rowOff>
    </xdr:from>
    <xdr:ext cx="401955" cy="259080"/>
    <xdr:sp macro="" textlink="">
      <xdr:nvSpPr>
        <xdr:cNvPr id="92" name="n_2aveValue有形固定資産減価償却率">
          <a:extLst>
            <a:ext uri="{FF2B5EF4-FFF2-40B4-BE49-F238E27FC236}">
              <a16:creationId xmlns:a16="http://schemas.microsoft.com/office/drawing/2014/main" id="{00000000-0008-0000-0E00-00005C000000}"/>
            </a:ext>
          </a:extLst>
        </xdr:cNvPr>
        <xdr:cNvSpPr txBox="1"/>
      </xdr:nvSpPr>
      <xdr:spPr>
        <a:xfrm>
          <a:off x="3086735" y="611060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30</xdr:row>
      <xdr:rowOff>168275</xdr:rowOff>
    </xdr:from>
    <xdr:ext cx="401955" cy="255905"/>
    <xdr:sp macro="" textlink="">
      <xdr:nvSpPr>
        <xdr:cNvPr id="93" name="n_3aveValue有形固定資産減価償却率">
          <a:extLst>
            <a:ext uri="{FF2B5EF4-FFF2-40B4-BE49-F238E27FC236}">
              <a16:creationId xmlns:a16="http://schemas.microsoft.com/office/drawing/2014/main" id="{00000000-0008-0000-0E00-00005D000000}"/>
            </a:ext>
          </a:extLst>
        </xdr:cNvPr>
        <xdr:cNvSpPr txBox="1"/>
      </xdr:nvSpPr>
      <xdr:spPr>
        <a:xfrm>
          <a:off x="2324735" y="608330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29</xdr:row>
      <xdr:rowOff>19050</xdr:rowOff>
    </xdr:from>
    <xdr:ext cx="401955" cy="255905"/>
    <xdr:sp macro="" textlink="">
      <xdr:nvSpPr>
        <xdr:cNvPr id="94" name="n_4aveValue有形固定資産減価償却率">
          <a:extLst>
            <a:ext uri="{FF2B5EF4-FFF2-40B4-BE49-F238E27FC236}">
              <a16:creationId xmlns:a16="http://schemas.microsoft.com/office/drawing/2014/main" id="{00000000-0008-0000-0E00-00005E000000}"/>
            </a:ext>
          </a:extLst>
        </xdr:cNvPr>
        <xdr:cNvSpPr txBox="1"/>
      </xdr:nvSpPr>
      <xdr:spPr>
        <a:xfrm>
          <a:off x="1562735" y="576262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29</xdr:row>
      <xdr:rowOff>31115</xdr:rowOff>
    </xdr:from>
    <xdr:ext cx="401955" cy="255905"/>
    <xdr:sp macro="" textlink="">
      <xdr:nvSpPr>
        <xdr:cNvPr id="95" name="n_1mainValue有形固定資産減価償却率">
          <a:extLst>
            <a:ext uri="{FF2B5EF4-FFF2-40B4-BE49-F238E27FC236}">
              <a16:creationId xmlns:a16="http://schemas.microsoft.com/office/drawing/2014/main" id="{00000000-0008-0000-0E00-00005F000000}"/>
            </a:ext>
          </a:extLst>
        </xdr:cNvPr>
        <xdr:cNvSpPr txBox="1"/>
      </xdr:nvSpPr>
      <xdr:spPr>
        <a:xfrm>
          <a:off x="3836035" y="577469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29</xdr:row>
      <xdr:rowOff>8255</xdr:rowOff>
    </xdr:from>
    <xdr:ext cx="401955" cy="255905"/>
    <xdr:sp macro="" textlink="">
      <xdr:nvSpPr>
        <xdr:cNvPr id="96" name="n_2mainValue有形固定資産減価償却率">
          <a:extLst>
            <a:ext uri="{FF2B5EF4-FFF2-40B4-BE49-F238E27FC236}">
              <a16:creationId xmlns:a16="http://schemas.microsoft.com/office/drawing/2014/main" id="{00000000-0008-0000-0E00-000060000000}"/>
            </a:ext>
          </a:extLst>
        </xdr:cNvPr>
        <xdr:cNvSpPr txBox="1"/>
      </xdr:nvSpPr>
      <xdr:spPr>
        <a:xfrm>
          <a:off x="3086735" y="575183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29</xdr:row>
      <xdr:rowOff>13335</xdr:rowOff>
    </xdr:from>
    <xdr:ext cx="401955" cy="259080"/>
    <xdr:sp macro="" textlink="">
      <xdr:nvSpPr>
        <xdr:cNvPr id="97" name="n_3mainValue有形固定資産減価償却率">
          <a:extLst>
            <a:ext uri="{FF2B5EF4-FFF2-40B4-BE49-F238E27FC236}">
              <a16:creationId xmlns:a16="http://schemas.microsoft.com/office/drawing/2014/main" id="{00000000-0008-0000-0E00-000061000000}"/>
            </a:ext>
          </a:extLst>
        </xdr:cNvPr>
        <xdr:cNvSpPr txBox="1"/>
      </xdr:nvSpPr>
      <xdr:spPr>
        <a:xfrm>
          <a:off x="2324735" y="575691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31</xdr:row>
      <xdr:rowOff>6350</xdr:rowOff>
    </xdr:from>
    <xdr:ext cx="401955" cy="255905"/>
    <xdr:sp macro="" textlink="">
      <xdr:nvSpPr>
        <xdr:cNvPr id="98" name="n_4mainValue有形固定資産減価償却率">
          <a:extLst>
            <a:ext uri="{FF2B5EF4-FFF2-40B4-BE49-F238E27FC236}">
              <a16:creationId xmlns:a16="http://schemas.microsoft.com/office/drawing/2014/main" id="{00000000-0008-0000-0E00-000062000000}"/>
            </a:ext>
          </a:extLst>
        </xdr:cNvPr>
        <xdr:cNvSpPr txBox="1"/>
      </xdr:nvSpPr>
      <xdr:spPr>
        <a:xfrm>
          <a:off x="1562735" y="609282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99" name="正方形/長方形 98">
          <a:extLst>
            <a:ext uri="{FF2B5EF4-FFF2-40B4-BE49-F238E27FC236}">
              <a16:creationId xmlns:a16="http://schemas.microsoft.com/office/drawing/2014/main" id="{00000000-0008-0000-0E00-000063000000}"/>
            </a:ext>
          </a:extLst>
        </xdr:cNvPr>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00" name="正方形/長方形 99">
          <a:extLst>
            <a:ext uri="{FF2B5EF4-FFF2-40B4-BE49-F238E27FC236}">
              <a16:creationId xmlns:a16="http://schemas.microsoft.com/office/drawing/2014/main" id="{00000000-0008-0000-0E00-000064000000}"/>
            </a:ext>
          </a:extLst>
        </xdr:cNvPr>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101" name="正方形/長方形 100">
          <a:extLst>
            <a:ext uri="{FF2B5EF4-FFF2-40B4-BE49-F238E27FC236}">
              <a16:creationId xmlns:a16="http://schemas.microsoft.com/office/drawing/2014/main" id="{00000000-0008-0000-0E00-000065000000}"/>
            </a:ext>
          </a:extLst>
        </xdr:cNvPr>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[ 593.1</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E00-000066000000}"/>
            </a:ext>
          </a:extLst>
        </xdr:cNvPr>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E00-000067000000}"/>
            </a:ext>
          </a:extLst>
        </xdr:cNvPr>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56/68</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E00-000068000000}"/>
            </a:ext>
          </a:extLst>
        </xdr:cNvPr>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E00-000069000000}"/>
            </a:ext>
          </a:extLst>
        </xdr:cNvPr>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E00-00006A000000}"/>
            </a:ext>
          </a:extLst>
        </xdr:cNvPr>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E00-00006B000000}"/>
            </a:ext>
          </a:extLst>
        </xdr:cNvPr>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613.4</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E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E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E00-00006E000000}"/>
            </a:ext>
          </a:extLst>
        </xdr:cNvPr>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債務償還比率は、類似団体平均を上回っており、主な要因としては、下水道事業特別会計に係る公営企業債繰入見込額が多額であることが考えられる。</a:t>
          </a:r>
        </a:p>
        <a:p>
          <a:r>
            <a:rPr kumimoji="1" lang="ja-JP" altLang="en-US" sz="1100">
              <a:latin typeface="ＭＳ Ｐゴシック"/>
              <a:ea typeface="ＭＳ Ｐゴシック"/>
            </a:rPr>
            <a:t>　令和４年度は会計年度任用職員人件費、給食調理配送業務委託料の増などにより経常経費充当財源等が増加したため、類似団体平均との差は広がった。</a:t>
          </a:r>
        </a:p>
        <a:p>
          <a:r>
            <a:rPr kumimoji="1" lang="ja-JP" altLang="en-US" sz="1100">
              <a:latin typeface="ＭＳ Ｐゴシック"/>
              <a:ea typeface="ＭＳ Ｐゴシック"/>
            </a:rPr>
            <a:t>　今後とも、地方債の新規発行の抑制を行うなど、債務償還比率の改善に務める。</a:t>
          </a:r>
        </a:p>
      </xdr:txBody>
    </xdr:sp>
    <xdr:clientData/>
  </xdr:twoCellAnchor>
  <xdr:oneCellAnchor>
    <xdr:from>
      <xdr:col>57</xdr:col>
      <xdr:colOff>111125</xdr:colOff>
      <xdr:row>23</xdr:row>
      <xdr:rowOff>47625</xdr:rowOff>
    </xdr:from>
    <xdr:ext cx="349885" cy="22542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2250"/>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10756900" y="7018655"/>
          <a:ext cx="48260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35</xdr:row>
      <xdr:rowOff>31115</xdr:rowOff>
    </xdr:from>
    <xdr:to>
      <xdr:col>80</xdr:col>
      <xdr:colOff>9525</xdr:colOff>
      <xdr:row>35</xdr:row>
      <xdr:rowOff>31115</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109220</xdr:rowOff>
    </xdr:from>
    <xdr:ext cx="482600" cy="222250"/>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10756900" y="6710045"/>
          <a:ext cx="48260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33</xdr:row>
      <xdr:rowOff>66040</xdr:rowOff>
    </xdr:from>
    <xdr:to>
      <xdr:col>80</xdr:col>
      <xdr:colOff>9525</xdr:colOff>
      <xdr:row>33</xdr:row>
      <xdr:rowOff>66040</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143510</xdr:rowOff>
    </xdr:from>
    <xdr:ext cx="407670" cy="222250"/>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10828655" y="6401435"/>
          <a:ext cx="40767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100330</xdr:rowOff>
    </xdr:from>
    <xdr:to>
      <xdr:col>80</xdr:col>
      <xdr:colOff>9525</xdr:colOff>
      <xdr:row>31</xdr:row>
      <xdr:rowOff>100330</xdr:rowOff>
    </xdr:to>
    <xdr:cxnSp macro="">
      <xdr:nvCxnSpPr>
        <xdr:cNvPr id="119" name="直線コネクタ 118">
          <a:extLst>
            <a:ext uri="{FF2B5EF4-FFF2-40B4-BE49-F238E27FC236}">
              <a16:creationId xmlns:a16="http://schemas.microsoft.com/office/drawing/2014/main" id="{00000000-0008-0000-0E00-000077000000}"/>
            </a:ext>
          </a:extLst>
        </xdr:cNvPr>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31</xdr:row>
      <xdr:rowOff>6350</xdr:rowOff>
    </xdr:from>
    <xdr:ext cx="407670" cy="222250"/>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10828655" y="6092825"/>
          <a:ext cx="40767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134620</xdr:rowOff>
    </xdr:from>
    <xdr:to>
      <xdr:col>80</xdr:col>
      <xdr:colOff>9525</xdr:colOff>
      <xdr:row>29</xdr:row>
      <xdr:rowOff>134620</xdr:rowOff>
    </xdr:to>
    <xdr:cxnSp macro="">
      <xdr:nvCxnSpPr>
        <xdr:cNvPr id="121" name="直線コネクタ 120">
          <a:extLst>
            <a:ext uri="{FF2B5EF4-FFF2-40B4-BE49-F238E27FC236}">
              <a16:creationId xmlns:a16="http://schemas.microsoft.com/office/drawing/2014/main" id="{00000000-0008-0000-0E00-000079000000}"/>
            </a:ext>
          </a:extLst>
        </xdr:cNvPr>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29</xdr:row>
      <xdr:rowOff>40640</xdr:rowOff>
    </xdr:from>
    <xdr:ext cx="407670" cy="222250"/>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10828655" y="5784215"/>
          <a:ext cx="40767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27</xdr:row>
      <xdr:rowOff>168910</xdr:rowOff>
    </xdr:from>
    <xdr:to>
      <xdr:col>80</xdr:col>
      <xdr:colOff>9525</xdr:colOff>
      <xdr:row>27</xdr:row>
      <xdr:rowOff>168910</xdr:rowOff>
    </xdr:to>
    <xdr:cxnSp macro="">
      <xdr:nvCxnSpPr>
        <xdr:cNvPr id="123" name="直線コネクタ 122">
          <a:extLst>
            <a:ext uri="{FF2B5EF4-FFF2-40B4-BE49-F238E27FC236}">
              <a16:creationId xmlns:a16="http://schemas.microsoft.com/office/drawing/2014/main" id="{00000000-0008-0000-0E00-00007B000000}"/>
            </a:ext>
          </a:extLst>
        </xdr:cNvPr>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27</xdr:row>
      <xdr:rowOff>75565</xdr:rowOff>
    </xdr:from>
    <xdr:ext cx="407670" cy="222250"/>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10828655" y="5476240"/>
          <a:ext cx="40767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32385</xdr:rowOff>
    </xdr:from>
    <xdr:to>
      <xdr:col>80</xdr:col>
      <xdr:colOff>9525</xdr:colOff>
      <xdr:row>26</xdr:row>
      <xdr:rowOff>32385</xdr:rowOff>
    </xdr:to>
    <xdr:cxnSp macro="">
      <xdr:nvCxnSpPr>
        <xdr:cNvPr id="125" name="直線コネクタ 124">
          <a:extLst>
            <a:ext uri="{FF2B5EF4-FFF2-40B4-BE49-F238E27FC236}">
              <a16:creationId xmlns:a16="http://schemas.microsoft.com/office/drawing/2014/main" id="{00000000-0008-0000-0E00-00007D000000}"/>
            </a:ext>
          </a:extLst>
        </xdr:cNvPr>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109855</xdr:rowOff>
    </xdr:from>
    <xdr:ext cx="307975" cy="222250"/>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10931525" y="5167630"/>
          <a:ext cx="3079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E00-00007F000000}"/>
            </a:ext>
          </a:extLst>
        </xdr:cNvPr>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E00-000080000000}"/>
            </a:ext>
          </a:extLst>
        </xdr:cNvPr>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32385</xdr:rowOff>
    </xdr:from>
    <xdr:to>
      <xdr:col>76</xdr:col>
      <xdr:colOff>21590</xdr:colOff>
      <xdr:row>34</xdr:row>
      <xdr:rowOff>167640</xdr:rowOff>
    </xdr:to>
    <xdr:cxnSp macro="">
      <xdr:nvCxnSpPr>
        <xdr:cNvPr id="129" name="直線コネクタ 128">
          <a:extLst>
            <a:ext uri="{FF2B5EF4-FFF2-40B4-BE49-F238E27FC236}">
              <a16:creationId xmlns:a16="http://schemas.microsoft.com/office/drawing/2014/main" id="{00000000-0008-0000-0E00-000081000000}"/>
            </a:ext>
          </a:extLst>
        </xdr:cNvPr>
        <xdr:cNvCxnSpPr/>
      </xdr:nvCxnSpPr>
      <xdr:spPr>
        <a:xfrm flipV="1">
          <a:off x="14793595" y="5261610"/>
          <a:ext cx="1270" cy="1506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0</xdr:rowOff>
    </xdr:from>
    <xdr:ext cx="466725" cy="259080"/>
    <xdr:sp macro="" textlink="">
      <xdr:nvSpPr>
        <xdr:cNvPr id="130" name="債務償還比率最小値テキスト">
          <a:extLst>
            <a:ext uri="{FF2B5EF4-FFF2-40B4-BE49-F238E27FC236}">
              <a16:creationId xmlns:a16="http://schemas.microsoft.com/office/drawing/2014/main" id="{00000000-0008-0000-0E00-000082000000}"/>
            </a:ext>
          </a:extLst>
        </xdr:cNvPr>
        <xdr:cNvSpPr txBox="1"/>
      </xdr:nvSpPr>
      <xdr:spPr>
        <a:xfrm>
          <a:off x="14846300" y="67722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977.4</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167640</xdr:rowOff>
    </xdr:from>
    <xdr:to>
      <xdr:col>76</xdr:col>
      <xdr:colOff>111125</xdr:colOff>
      <xdr:row>34</xdr:row>
      <xdr:rowOff>167640</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a:off x="14706600" y="6768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150495</xdr:rowOff>
    </xdr:from>
    <xdr:ext cx="337185" cy="259080"/>
    <xdr:sp macro="" textlink="">
      <xdr:nvSpPr>
        <xdr:cNvPr id="132" name="債務償還比率最大値テキスト">
          <a:extLst>
            <a:ext uri="{FF2B5EF4-FFF2-40B4-BE49-F238E27FC236}">
              <a16:creationId xmlns:a16="http://schemas.microsoft.com/office/drawing/2014/main" id="{00000000-0008-0000-0E00-000084000000}"/>
            </a:ext>
          </a:extLst>
        </xdr:cNvPr>
        <xdr:cNvSpPr txBox="1"/>
      </xdr:nvSpPr>
      <xdr:spPr>
        <a:xfrm>
          <a:off x="14846300" y="503682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32385</xdr:rowOff>
    </xdr:from>
    <xdr:to>
      <xdr:col>76</xdr:col>
      <xdr:colOff>111125</xdr:colOff>
      <xdr:row>26</xdr:row>
      <xdr:rowOff>32385</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a:off x="14706600" y="5261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143510</xdr:rowOff>
    </xdr:from>
    <xdr:ext cx="466725" cy="255905"/>
    <xdr:sp macro="" textlink="">
      <xdr:nvSpPr>
        <xdr:cNvPr id="134" name="債務償還比率平均値テキスト">
          <a:extLst>
            <a:ext uri="{FF2B5EF4-FFF2-40B4-BE49-F238E27FC236}">
              <a16:creationId xmlns:a16="http://schemas.microsoft.com/office/drawing/2014/main" id="{00000000-0008-0000-0E00-000086000000}"/>
            </a:ext>
          </a:extLst>
        </xdr:cNvPr>
        <xdr:cNvSpPr txBox="1"/>
      </xdr:nvSpPr>
      <xdr:spPr>
        <a:xfrm>
          <a:off x="14846300" y="5715635"/>
          <a:ext cx="46672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423.9</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29</xdr:row>
      <xdr:rowOff>120650</xdr:rowOff>
    </xdr:from>
    <xdr:to>
      <xdr:col>76</xdr:col>
      <xdr:colOff>73025</xdr:colOff>
      <xdr:row>30</xdr:row>
      <xdr:rowOff>50800</xdr:rowOff>
    </xdr:to>
    <xdr:sp macro="" textlink="">
      <xdr:nvSpPr>
        <xdr:cNvPr id="135" name="フローチャート: 判断 134">
          <a:extLst>
            <a:ext uri="{FF2B5EF4-FFF2-40B4-BE49-F238E27FC236}">
              <a16:creationId xmlns:a16="http://schemas.microsoft.com/office/drawing/2014/main" id="{00000000-0008-0000-0E00-000087000000}"/>
            </a:ext>
          </a:extLst>
        </xdr:cNvPr>
        <xdr:cNvSpPr/>
      </xdr:nvSpPr>
      <xdr:spPr>
        <a:xfrm>
          <a:off x="14744700" y="586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113665</xdr:rowOff>
    </xdr:from>
    <xdr:to>
      <xdr:col>72</xdr:col>
      <xdr:colOff>123825</xdr:colOff>
      <xdr:row>30</xdr:row>
      <xdr:rowOff>43815</xdr:rowOff>
    </xdr:to>
    <xdr:sp macro="" textlink="">
      <xdr:nvSpPr>
        <xdr:cNvPr id="136" name="フローチャート: 判断 135">
          <a:extLst>
            <a:ext uri="{FF2B5EF4-FFF2-40B4-BE49-F238E27FC236}">
              <a16:creationId xmlns:a16="http://schemas.microsoft.com/office/drawing/2014/main" id="{00000000-0008-0000-0E00-000088000000}"/>
            </a:ext>
          </a:extLst>
        </xdr:cNvPr>
        <xdr:cNvSpPr/>
      </xdr:nvSpPr>
      <xdr:spPr>
        <a:xfrm>
          <a:off x="14033500" y="585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146685</xdr:rowOff>
    </xdr:from>
    <xdr:to>
      <xdr:col>68</xdr:col>
      <xdr:colOff>123825</xdr:colOff>
      <xdr:row>31</xdr:row>
      <xdr:rowOff>76835</xdr:rowOff>
    </xdr:to>
    <xdr:sp macro="" textlink="">
      <xdr:nvSpPr>
        <xdr:cNvPr id="137" name="フローチャート: 判断 136">
          <a:extLst>
            <a:ext uri="{FF2B5EF4-FFF2-40B4-BE49-F238E27FC236}">
              <a16:creationId xmlns:a16="http://schemas.microsoft.com/office/drawing/2014/main" id="{00000000-0008-0000-0E00-000089000000}"/>
            </a:ext>
          </a:extLst>
        </xdr:cNvPr>
        <xdr:cNvSpPr/>
      </xdr:nvSpPr>
      <xdr:spPr>
        <a:xfrm>
          <a:off x="13271500" y="606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33020</xdr:rowOff>
    </xdr:from>
    <xdr:to>
      <xdr:col>64</xdr:col>
      <xdr:colOff>123825</xdr:colOff>
      <xdr:row>31</xdr:row>
      <xdr:rowOff>134620</xdr:rowOff>
    </xdr:to>
    <xdr:sp macro="" textlink="">
      <xdr:nvSpPr>
        <xdr:cNvPr id="138" name="フローチャート: 判断 137">
          <a:extLst>
            <a:ext uri="{FF2B5EF4-FFF2-40B4-BE49-F238E27FC236}">
              <a16:creationId xmlns:a16="http://schemas.microsoft.com/office/drawing/2014/main" id="{00000000-0008-0000-0E00-00008A000000}"/>
            </a:ext>
          </a:extLst>
        </xdr:cNvPr>
        <xdr:cNvSpPr/>
      </xdr:nvSpPr>
      <xdr:spPr>
        <a:xfrm>
          <a:off x="12509500" y="61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168910</xdr:rowOff>
    </xdr:from>
    <xdr:to>
      <xdr:col>60</xdr:col>
      <xdr:colOff>123825</xdr:colOff>
      <xdr:row>31</xdr:row>
      <xdr:rowOff>99060</xdr:rowOff>
    </xdr:to>
    <xdr:sp macro="" textlink="">
      <xdr:nvSpPr>
        <xdr:cNvPr id="139" name="フローチャート: 判断 138">
          <a:extLst>
            <a:ext uri="{FF2B5EF4-FFF2-40B4-BE49-F238E27FC236}">
              <a16:creationId xmlns:a16="http://schemas.microsoft.com/office/drawing/2014/main" id="{00000000-0008-0000-0E00-00008B000000}"/>
            </a:ext>
          </a:extLst>
        </xdr:cNvPr>
        <xdr:cNvSpPr/>
      </xdr:nvSpPr>
      <xdr:spPr>
        <a:xfrm>
          <a:off x="11747500" y="608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2250"/>
    <xdr:sp macro="" textlink="">
      <xdr:nvSpPr>
        <xdr:cNvPr id="140" name="テキスト ボックス 139">
          <a:extLst>
            <a:ext uri="{FF2B5EF4-FFF2-40B4-BE49-F238E27FC236}">
              <a16:creationId xmlns:a16="http://schemas.microsoft.com/office/drawing/2014/main" id="{00000000-0008-0000-0E00-00008C000000}"/>
            </a:ext>
          </a:extLst>
        </xdr:cNvPr>
        <xdr:cNvSpPr txBox="1"/>
      </xdr:nvSpPr>
      <xdr:spPr>
        <a:xfrm>
          <a:off x="14617700" y="7157720"/>
          <a:ext cx="76200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58825" cy="222250"/>
    <xdr:sp macro="" textlink="">
      <xdr:nvSpPr>
        <xdr:cNvPr id="141" name="テキスト ボックス 140">
          <a:extLst>
            <a:ext uri="{FF2B5EF4-FFF2-40B4-BE49-F238E27FC236}">
              <a16:creationId xmlns:a16="http://schemas.microsoft.com/office/drawing/2014/main" id="{00000000-0008-0000-0E00-00008D000000}"/>
            </a:ext>
          </a:extLst>
        </xdr:cNvPr>
        <xdr:cNvSpPr txBox="1"/>
      </xdr:nvSpPr>
      <xdr:spPr>
        <a:xfrm>
          <a:off x="13906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58825" cy="222250"/>
    <xdr:sp macro="" textlink="">
      <xdr:nvSpPr>
        <xdr:cNvPr id="142" name="テキスト ボックス 141">
          <a:extLst>
            <a:ext uri="{FF2B5EF4-FFF2-40B4-BE49-F238E27FC236}">
              <a16:creationId xmlns:a16="http://schemas.microsoft.com/office/drawing/2014/main" id="{00000000-0008-0000-0E00-00008E000000}"/>
            </a:ext>
          </a:extLst>
        </xdr:cNvPr>
        <xdr:cNvSpPr txBox="1"/>
      </xdr:nvSpPr>
      <xdr:spPr>
        <a:xfrm>
          <a:off x="13144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58825" cy="222250"/>
    <xdr:sp macro="" textlink="">
      <xdr:nvSpPr>
        <xdr:cNvPr id="143" name="テキスト ボックス 142">
          <a:extLst>
            <a:ext uri="{FF2B5EF4-FFF2-40B4-BE49-F238E27FC236}">
              <a16:creationId xmlns:a16="http://schemas.microsoft.com/office/drawing/2014/main" id="{00000000-0008-0000-0E00-00008F000000}"/>
            </a:ext>
          </a:extLst>
        </xdr:cNvPr>
        <xdr:cNvSpPr txBox="1"/>
      </xdr:nvSpPr>
      <xdr:spPr>
        <a:xfrm>
          <a:off x="12382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58825" cy="222250"/>
    <xdr:sp macro="" textlink="">
      <xdr:nvSpPr>
        <xdr:cNvPr id="144" name="テキスト ボックス 143">
          <a:extLst>
            <a:ext uri="{FF2B5EF4-FFF2-40B4-BE49-F238E27FC236}">
              <a16:creationId xmlns:a16="http://schemas.microsoft.com/office/drawing/2014/main" id="{00000000-0008-0000-0E00-000090000000}"/>
            </a:ext>
          </a:extLst>
        </xdr:cNvPr>
        <xdr:cNvSpPr txBox="1"/>
      </xdr:nvSpPr>
      <xdr:spPr>
        <a:xfrm>
          <a:off x="11620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75</xdr:col>
      <xdr:colOff>161925</xdr:colOff>
      <xdr:row>31</xdr:row>
      <xdr:rowOff>38735</xdr:rowOff>
    </xdr:from>
    <xdr:to>
      <xdr:col>76</xdr:col>
      <xdr:colOff>73025</xdr:colOff>
      <xdr:row>31</xdr:row>
      <xdr:rowOff>140335</xdr:rowOff>
    </xdr:to>
    <xdr:sp macro="" textlink="">
      <xdr:nvSpPr>
        <xdr:cNvPr id="145" name="楕円 144">
          <a:extLst>
            <a:ext uri="{FF2B5EF4-FFF2-40B4-BE49-F238E27FC236}">
              <a16:creationId xmlns:a16="http://schemas.microsoft.com/office/drawing/2014/main" id="{00000000-0008-0000-0E00-000091000000}"/>
            </a:ext>
          </a:extLst>
        </xdr:cNvPr>
        <xdr:cNvSpPr/>
      </xdr:nvSpPr>
      <xdr:spPr>
        <a:xfrm>
          <a:off x="14744700" y="61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17780</xdr:rowOff>
    </xdr:from>
    <xdr:ext cx="466725" cy="255905"/>
    <xdr:sp macro="" textlink="">
      <xdr:nvSpPr>
        <xdr:cNvPr id="146" name="債務償還比率該当値テキスト">
          <a:extLst>
            <a:ext uri="{FF2B5EF4-FFF2-40B4-BE49-F238E27FC236}">
              <a16:creationId xmlns:a16="http://schemas.microsoft.com/office/drawing/2014/main" id="{00000000-0008-0000-0E00-000092000000}"/>
            </a:ext>
          </a:extLst>
        </xdr:cNvPr>
        <xdr:cNvSpPr txBox="1"/>
      </xdr:nvSpPr>
      <xdr:spPr>
        <a:xfrm>
          <a:off x="14846300" y="610425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593.1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29</xdr:row>
      <xdr:rowOff>160655</xdr:rowOff>
    </xdr:from>
    <xdr:to>
      <xdr:col>72</xdr:col>
      <xdr:colOff>123825</xdr:colOff>
      <xdr:row>30</xdr:row>
      <xdr:rowOff>90805</xdr:rowOff>
    </xdr:to>
    <xdr:sp macro="" textlink="">
      <xdr:nvSpPr>
        <xdr:cNvPr id="147" name="楕円 146">
          <a:extLst>
            <a:ext uri="{FF2B5EF4-FFF2-40B4-BE49-F238E27FC236}">
              <a16:creationId xmlns:a16="http://schemas.microsoft.com/office/drawing/2014/main" id="{00000000-0008-0000-0E00-000093000000}"/>
            </a:ext>
          </a:extLst>
        </xdr:cNvPr>
        <xdr:cNvSpPr/>
      </xdr:nvSpPr>
      <xdr:spPr>
        <a:xfrm>
          <a:off x="14033500" y="590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40640</xdr:rowOff>
    </xdr:from>
    <xdr:to>
      <xdr:col>76</xdr:col>
      <xdr:colOff>22225</xdr:colOff>
      <xdr:row>31</xdr:row>
      <xdr:rowOff>89535</xdr:rowOff>
    </xdr:to>
    <xdr:cxnSp macro="">
      <xdr:nvCxnSpPr>
        <xdr:cNvPr id="148" name="直線コネクタ 147">
          <a:extLst>
            <a:ext uri="{FF2B5EF4-FFF2-40B4-BE49-F238E27FC236}">
              <a16:creationId xmlns:a16="http://schemas.microsoft.com/office/drawing/2014/main" id="{00000000-0008-0000-0E00-000094000000}"/>
            </a:ext>
          </a:extLst>
        </xdr:cNvPr>
        <xdr:cNvCxnSpPr/>
      </xdr:nvCxnSpPr>
      <xdr:spPr>
        <a:xfrm>
          <a:off x="14084300" y="5955665"/>
          <a:ext cx="711200" cy="220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160655</xdr:rowOff>
    </xdr:from>
    <xdr:to>
      <xdr:col>68</xdr:col>
      <xdr:colOff>123825</xdr:colOff>
      <xdr:row>32</xdr:row>
      <xdr:rowOff>90805</xdr:rowOff>
    </xdr:to>
    <xdr:sp macro="" textlink="">
      <xdr:nvSpPr>
        <xdr:cNvPr id="149" name="楕円 148">
          <a:extLst>
            <a:ext uri="{FF2B5EF4-FFF2-40B4-BE49-F238E27FC236}">
              <a16:creationId xmlns:a16="http://schemas.microsoft.com/office/drawing/2014/main" id="{00000000-0008-0000-0E00-000095000000}"/>
            </a:ext>
          </a:extLst>
        </xdr:cNvPr>
        <xdr:cNvSpPr/>
      </xdr:nvSpPr>
      <xdr:spPr>
        <a:xfrm>
          <a:off x="13271500" y="62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40640</xdr:rowOff>
    </xdr:from>
    <xdr:to>
      <xdr:col>72</xdr:col>
      <xdr:colOff>73025</xdr:colOff>
      <xdr:row>32</xdr:row>
      <xdr:rowOff>40640</xdr:rowOff>
    </xdr:to>
    <xdr:cxnSp macro="">
      <xdr:nvCxnSpPr>
        <xdr:cNvPr id="150" name="直線コネクタ 149">
          <a:extLst>
            <a:ext uri="{FF2B5EF4-FFF2-40B4-BE49-F238E27FC236}">
              <a16:creationId xmlns:a16="http://schemas.microsoft.com/office/drawing/2014/main" id="{00000000-0008-0000-0E00-000096000000}"/>
            </a:ext>
          </a:extLst>
        </xdr:cNvPr>
        <xdr:cNvCxnSpPr/>
      </xdr:nvCxnSpPr>
      <xdr:spPr>
        <a:xfrm flipV="1">
          <a:off x="13322300" y="5955665"/>
          <a:ext cx="762000" cy="342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22225</xdr:rowOff>
    </xdr:from>
    <xdr:to>
      <xdr:col>64</xdr:col>
      <xdr:colOff>123825</xdr:colOff>
      <xdr:row>32</xdr:row>
      <xdr:rowOff>123825</xdr:rowOff>
    </xdr:to>
    <xdr:sp macro="" textlink="">
      <xdr:nvSpPr>
        <xdr:cNvPr id="151" name="楕円 150">
          <a:extLst>
            <a:ext uri="{FF2B5EF4-FFF2-40B4-BE49-F238E27FC236}">
              <a16:creationId xmlns:a16="http://schemas.microsoft.com/office/drawing/2014/main" id="{00000000-0008-0000-0E00-000097000000}"/>
            </a:ext>
          </a:extLst>
        </xdr:cNvPr>
        <xdr:cNvSpPr/>
      </xdr:nvSpPr>
      <xdr:spPr>
        <a:xfrm>
          <a:off x="12509500"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40640</xdr:rowOff>
    </xdr:from>
    <xdr:to>
      <xdr:col>68</xdr:col>
      <xdr:colOff>73025</xdr:colOff>
      <xdr:row>32</xdr:row>
      <xdr:rowOff>73025</xdr:rowOff>
    </xdr:to>
    <xdr:cxnSp macro="">
      <xdr:nvCxnSpPr>
        <xdr:cNvPr id="152" name="直線コネクタ 151">
          <a:extLst>
            <a:ext uri="{FF2B5EF4-FFF2-40B4-BE49-F238E27FC236}">
              <a16:creationId xmlns:a16="http://schemas.microsoft.com/office/drawing/2014/main" id="{00000000-0008-0000-0E00-000098000000}"/>
            </a:ext>
          </a:extLst>
        </xdr:cNvPr>
        <xdr:cNvCxnSpPr/>
      </xdr:nvCxnSpPr>
      <xdr:spPr>
        <a:xfrm flipV="1">
          <a:off x="12560300" y="6298565"/>
          <a:ext cx="762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166370</xdr:rowOff>
    </xdr:from>
    <xdr:to>
      <xdr:col>60</xdr:col>
      <xdr:colOff>123825</xdr:colOff>
      <xdr:row>32</xdr:row>
      <xdr:rowOff>96520</xdr:rowOff>
    </xdr:to>
    <xdr:sp macro="" textlink="">
      <xdr:nvSpPr>
        <xdr:cNvPr id="153" name="楕円 152">
          <a:extLst>
            <a:ext uri="{FF2B5EF4-FFF2-40B4-BE49-F238E27FC236}">
              <a16:creationId xmlns:a16="http://schemas.microsoft.com/office/drawing/2014/main" id="{00000000-0008-0000-0E00-000099000000}"/>
            </a:ext>
          </a:extLst>
        </xdr:cNvPr>
        <xdr:cNvSpPr/>
      </xdr:nvSpPr>
      <xdr:spPr>
        <a:xfrm>
          <a:off x="117475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45720</xdr:rowOff>
    </xdr:from>
    <xdr:to>
      <xdr:col>64</xdr:col>
      <xdr:colOff>73025</xdr:colOff>
      <xdr:row>32</xdr:row>
      <xdr:rowOff>73025</xdr:rowOff>
    </xdr:to>
    <xdr:cxnSp macro="">
      <xdr:nvCxnSpPr>
        <xdr:cNvPr id="154" name="直線コネクタ 153">
          <a:extLst>
            <a:ext uri="{FF2B5EF4-FFF2-40B4-BE49-F238E27FC236}">
              <a16:creationId xmlns:a16="http://schemas.microsoft.com/office/drawing/2014/main" id="{00000000-0008-0000-0E00-00009A000000}"/>
            </a:ext>
          </a:extLst>
        </xdr:cNvPr>
        <xdr:cNvCxnSpPr/>
      </xdr:nvCxnSpPr>
      <xdr:spPr>
        <a:xfrm>
          <a:off x="11798300" y="6303645"/>
          <a:ext cx="762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28</xdr:row>
      <xdr:rowOff>60325</xdr:rowOff>
    </xdr:from>
    <xdr:ext cx="466725" cy="259080"/>
    <xdr:sp macro="" textlink="">
      <xdr:nvSpPr>
        <xdr:cNvPr id="155" name="n_1aveValue債務償還比率">
          <a:extLst>
            <a:ext uri="{FF2B5EF4-FFF2-40B4-BE49-F238E27FC236}">
              <a16:creationId xmlns:a16="http://schemas.microsoft.com/office/drawing/2014/main" id="{00000000-0008-0000-0E00-00009B000000}"/>
            </a:ext>
          </a:extLst>
        </xdr:cNvPr>
        <xdr:cNvSpPr txBox="1"/>
      </xdr:nvSpPr>
      <xdr:spPr>
        <a:xfrm>
          <a:off x="13836650" y="56324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419.4</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29</xdr:row>
      <xdr:rowOff>93345</xdr:rowOff>
    </xdr:from>
    <xdr:ext cx="466725" cy="259080"/>
    <xdr:sp macro="" textlink="">
      <xdr:nvSpPr>
        <xdr:cNvPr id="156" name="n_2aveValue債務償還比率">
          <a:extLst>
            <a:ext uri="{FF2B5EF4-FFF2-40B4-BE49-F238E27FC236}">
              <a16:creationId xmlns:a16="http://schemas.microsoft.com/office/drawing/2014/main" id="{00000000-0008-0000-0E00-00009C000000}"/>
            </a:ext>
          </a:extLst>
        </xdr:cNvPr>
        <xdr:cNvSpPr txBox="1"/>
      </xdr:nvSpPr>
      <xdr:spPr>
        <a:xfrm>
          <a:off x="13087350" y="58369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551.9</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29</xdr:row>
      <xdr:rowOff>151130</xdr:rowOff>
    </xdr:from>
    <xdr:ext cx="466725" cy="259080"/>
    <xdr:sp macro="" textlink="">
      <xdr:nvSpPr>
        <xdr:cNvPr id="157" name="n_3aveValue債務償還比率">
          <a:extLst>
            <a:ext uri="{FF2B5EF4-FFF2-40B4-BE49-F238E27FC236}">
              <a16:creationId xmlns:a16="http://schemas.microsoft.com/office/drawing/2014/main" id="{00000000-0008-0000-0E00-00009D000000}"/>
            </a:ext>
          </a:extLst>
        </xdr:cNvPr>
        <xdr:cNvSpPr txBox="1"/>
      </xdr:nvSpPr>
      <xdr:spPr>
        <a:xfrm>
          <a:off x="12325350" y="589470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589.3</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29</xdr:row>
      <xdr:rowOff>115570</xdr:rowOff>
    </xdr:from>
    <xdr:ext cx="466725" cy="259080"/>
    <xdr:sp macro="" textlink="">
      <xdr:nvSpPr>
        <xdr:cNvPr id="158" name="n_4aveValue債務償還比率">
          <a:extLst>
            <a:ext uri="{FF2B5EF4-FFF2-40B4-BE49-F238E27FC236}">
              <a16:creationId xmlns:a16="http://schemas.microsoft.com/office/drawing/2014/main" id="{00000000-0008-0000-0E00-00009E000000}"/>
            </a:ext>
          </a:extLst>
        </xdr:cNvPr>
        <xdr:cNvSpPr txBox="1"/>
      </xdr:nvSpPr>
      <xdr:spPr>
        <a:xfrm>
          <a:off x="11563350" y="58591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566.2</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30</xdr:row>
      <xdr:rowOff>81915</xdr:rowOff>
    </xdr:from>
    <xdr:ext cx="466725" cy="259080"/>
    <xdr:sp macro="" textlink="">
      <xdr:nvSpPr>
        <xdr:cNvPr id="159" name="n_1mainValue債務償還比率">
          <a:extLst>
            <a:ext uri="{FF2B5EF4-FFF2-40B4-BE49-F238E27FC236}">
              <a16:creationId xmlns:a16="http://schemas.microsoft.com/office/drawing/2014/main" id="{00000000-0008-0000-0E00-00009F000000}"/>
            </a:ext>
          </a:extLst>
        </xdr:cNvPr>
        <xdr:cNvSpPr txBox="1"/>
      </xdr:nvSpPr>
      <xdr:spPr>
        <a:xfrm>
          <a:off x="13836650" y="59969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449.6</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32</xdr:row>
      <xdr:rowOff>81915</xdr:rowOff>
    </xdr:from>
    <xdr:ext cx="466725" cy="259080"/>
    <xdr:sp macro="" textlink="">
      <xdr:nvSpPr>
        <xdr:cNvPr id="160" name="n_2mainValue債務償還比率">
          <a:extLst>
            <a:ext uri="{FF2B5EF4-FFF2-40B4-BE49-F238E27FC236}">
              <a16:creationId xmlns:a16="http://schemas.microsoft.com/office/drawing/2014/main" id="{00000000-0008-0000-0E00-0000A0000000}"/>
            </a:ext>
          </a:extLst>
        </xdr:cNvPr>
        <xdr:cNvSpPr txBox="1"/>
      </xdr:nvSpPr>
      <xdr:spPr>
        <a:xfrm>
          <a:off x="13087350" y="63398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672.0</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32</xdr:row>
      <xdr:rowOff>114935</xdr:rowOff>
    </xdr:from>
    <xdr:ext cx="466725" cy="259080"/>
    <xdr:sp macro="" textlink="">
      <xdr:nvSpPr>
        <xdr:cNvPr id="161" name="n_3mainValue債務償還比率">
          <a:extLst>
            <a:ext uri="{FF2B5EF4-FFF2-40B4-BE49-F238E27FC236}">
              <a16:creationId xmlns:a16="http://schemas.microsoft.com/office/drawing/2014/main" id="{00000000-0008-0000-0E00-0000A1000000}"/>
            </a:ext>
          </a:extLst>
        </xdr:cNvPr>
        <xdr:cNvSpPr txBox="1"/>
      </xdr:nvSpPr>
      <xdr:spPr>
        <a:xfrm>
          <a:off x="12325350" y="63728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693.6</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32</xdr:row>
      <xdr:rowOff>87630</xdr:rowOff>
    </xdr:from>
    <xdr:ext cx="466725" cy="255905"/>
    <xdr:sp macro="" textlink="">
      <xdr:nvSpPr>
        <xdr:cNvPr id="162" name="n_4mainValue債務償還比率">
          <a:extLst>
            <a:ext uri="{FF2B5EF4-FFF2-40B4-BE49-F238E27FC236}">
              <a16:creationId xmlns:a16="http://schemas.microsoft.com/office/drawing/2014/main" id="{00000000-0008-0000-0E00-0000A2000000}"/>
            </a:ext>
          </a:extLst>
        </xdr:cNvPr>
        <xdr:cNvSpPr txBox="1"/>
      </xdr:nvSpPr>
      <xdr:spPr>
        <a:xfrm>
          <a:off x="11563350" y="634555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676.0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E00-0000A3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64" name="正方形/長方形 163">
          <a:extLst>
            <a:ext uri="{FF2B5EF4-FFF2-40B4-BE49-F238E27FC236}">
              <a16:creationId xmlns:a16="http://schemas.microsoft.com/office/drawing/2014/main" id="{00000000-0008-0000-0E00-0000A4000000}"/>
            </a:ext>
          </a:extLst>
        </xdr:cNvPr>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030"/>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7030" cy="23939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6985000" y="10922000"/>
          <a:ext cx="36703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030"/>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7030" cy="241300"/>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6985000" y="14795500"/>
          <a:ext cx="36703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山口県田布施町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14,550
14,488
50.42
7,552,976
7,337,680
173,359
4,167,561
5,136,186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10.4
19.4</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590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5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36/68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5275" cy="225425"/>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4185" cy="259080"/>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640" y="747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162560</xdr:rowOff>
    </xdr:from>
    <xdr:ext cx="464185" cy="259080"/>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640" y="70205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38</xdr:row>
      <xdr:rowOff>48260</xdr:rowOff>
    </xdr:from>
    <xdr:ext cx="403225" cy="259080"/>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105410</xdr:rowOff>
    </xdr:from>
    <xdr:ext cx="403225" cy="259080"/>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162560</xdr:rowOff>
    </xdr:from>
    <xdr:ext cx="403225" cy="259080"/>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775" y="564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30</xdr:row>
      <xdr:rowOff>48260</xdr:rowOff>
    </xdr:from>
    <xdr:ext cx="403225" cy="259080"/>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775" y="519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F00-000036000000}"/>
            </a:ext>
          </a:extLst>
        </xdr:cNvPr>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78740</xdr:rowOff>
    </xdr:from>
    <xdr:to>
      <xdr:col>24</xdr:col>
      <xdr:colOff>62865</xdr:colOff>
      <xdr:row>41</xdr:row>
      <xdr:rowOff>62230</xdr:rowOff>
    </xdr:to>
    <xdr:cxnSp macro="">
      <xdr:nvCxnSpPr>
        <xdr:cNvPr id="55" name="直線コネクタ 54">
          <a:extLst>
            <a:ext uri="{FF2B5EF4-FFF2-40B4-BE49-F238E27FC236}">
              <a16:creationId xmlns:a16="http://schemas.microsoft.com/office/drawing/2014/main" id="{00000000-0008-0000-0F00-000037000000}"/>
            </a:ext>
          </a:extLst>
        </xdr:cNvPr>
        <xdr:cNvCxnSpPr/>
      </xdr:nvCxnSpPr>
      <xdr:spPr>
        <a:xfrm flipV="1">
          <a:off x="4634865" y="5736590"/>
          <a:ext cx="0" cy="1355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66040</xdr:rowOff>
    </xdr:from>
    <xdr:ext cx="405130" cy="255905"/>
    <xdr:sp macro="" textlink="">
      <xdr:nvSpPr>
        <xdr:cNvPr id="56" name="【道路】&#10;有形固定資産減価償却率最小値テキスト">
          <a:extLst>
            <a:ext uri="{FF2B5EF4-FFF2-40B4-BE49-F238E27FC236}">
              <a16:creationId xmlns:a16="http://schemas.microsoft.com/office/drawing/2014/main" id="{00000000-0008-0000-0F00-000038000000}"/>
            </a:ext>
          </a:extLst>
        </xdr:cNvPr>
        <xdr:cNvSpPr txBox="1"/>
      </xdr:nvSpPr>
      <xdr:spPr>
        <a:xfrm>
          <a:off x="4673600" y="709549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96.9</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62230</xdr:rowOff>
    </xdr:from>
    <xdr:to>
      <xdr:col>24</xdr:col>
      <xdr:colOff>152400</xdr:colOff>
      <xdr:row>41</xdr:row>
      <xdr:rowOff>62230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a:off x="4546600" y="7091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25400</xdr:rowOff>
    </xdr:from>
    <xdr:ext cx="405130" cy="259080"/>
    <xdr:sp macro="" textlink="">
      <xdr:nvSpPr>
        <xdr:cNvPr id="58" name="【道路】&#10;有形固定資産減価償却率最大値テキスト">
          <a:extLst>
            <a:ext uri="{FF2B5EF4-FFF2-40B4-BE49-F238E27FC236}">
              <a16:creationId xmlns:a16="http://schemas.microsoft.com/office/drawing/2014/main" id="{00000000-0008-0000-0F00-00003A000000}"/>
            </a:ext>
          </a:extLst>
        </xdr:cNvPr>
        <xdr:cNvSpPr txBox="1"/>
      </xdr:nvSpPr>
      <xdr:spPr>
        <a:xfrm>
          <a:off x="4673600" y="55118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37.6</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78740</xdr:rowOff>
    </xdr:from>
    <xdr:to>
      <xdr:col>24</xdr:col>
      <xdr:colOff>152400</xdr:colOff>
      <xdr:row>33</xdr:row>
      <xdr:rowOff>78740</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5736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161290</xdr:rowOff>
    </xdr:from>
    <xdr:ext cx="405130" cy="259080"/>
    <xdr:sp macro="" textlink="">
      <xdr:nvSpPr>
        <xdr:cNvPr id="60" name="【道路】&#10;有形固定資産減価償却率平均値テキスト">
          <a:extLst>
            <a:ext uri="{FF2B5EF4-FFF2-40B4-BE49-F238E27FC236}">
              <a16:creationId xmlns:a16="http://schemas.microsoft.com/office/drawing/2014/main" id="{00000000-0008-0000-0F00-00003C000000}"/>
            </a:ext>
          </a:extLst>
        </xdr:cNvPr>
        <xdr:cNvSpPr txBox="1"/>
      </xdr:nvSpPr>
      <xdr:spPr>
        <a:xfrm>
          <a:off x="4673600" y="63334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11430</xdr:rowOff>
    </xdr:from>
    <xdr:to>
      <xdr:col>24</xdr:col>
      <xdr:colOff>114300</xdr:colOff>
      <xdr:row>37</xdr:row>
      <xdr:rowOff>113030</xdr:rowOff>
    </xdr:to>
    <xdr:sp macro="" textlink="">
      <xdr:nvSpPr>
        <xdr:cNvPr id="61" name="フローチャート: 判断 60">
          <a:extLst>
            <a:ext uri="{FF2B5EF4-FFF2-40B4-BE49-F238E27FC236}">
              <a16:creationId xmlns:a16="http://schemas.microsoft.com/office/drawing/2014/main" id="{00000000-0008-0000-0F00-00003D000000}"/>
            </a:ext>
          </a:extLst>
        </xdr:cNvPr>
        <xdr:cNvSpPr/>
      </xdr:nvSpPr>
      <xdr:spPr>
        <a:xfrm>
          <a:off x="45847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165100</xdr:rowOff>
    </xdr:from>
    <xdr:to>
      <xdr:col>20</xdr:col>
      <xdr:colOff>38100</xdr:colOff>
      <xdr:row>37</xdr:row>
      <xdr:rowOff>95250</xdr:rowOff>
    </xdr:to>
    <xdr:sp macro="" textlink="">
      <xdr:nvSpPr>
        <xdr:cNvPr id="62" name="フローチャート: 判断 61">
          <a:extLst>
            <a:ext uri="{FF2B5EF4-FFF2-40B4-BE49-F238E27FC236}">
              <a16:creationId xmlns:a16="http://schemas.microsoft.com/office/drawing/2014/main" id="{00000000-0008-0000-0F00-00003E000000}"/>
            </a:ext>
          </a:extLst>
        </xdr:cNvPr>
        <xdr:cNvSpPr/>
      </xdr:nvSpPr>
      <xdr:spPr>
        <a:xfrm>
          <a:off x="37465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128270</xdr:rowOff>
    </xdr:from>
    <xdr:to>
      <xdr:col>15</xdr:col>
      <xdr:colOff>101600</xdr:colOff>
      <xdr:row>37</xdr:row>
      <xdr:rowOff>58420</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2857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75565</xdr:rowOff>
    </xdr:from>
    <xdr:to>
      <xdr:col>10</xdr:col>
      <xdr:colOff>165100</xdr:colOff>
      <xdr:row>37</xdr:row>
      <xdr:rowOff>6350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1968500" y="6247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55245</xdr:rowOff>
    </xdr:from>
    <xdr:to>
      <xdr:col>6</xdr:col>
      <xdr:colOff>38100</xdr:colOff>
      <xdr:row>36</xdr:row>
      <xdr:rowOff>156845</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1079500" y="622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6" name="テキスト ボックス 65">
          <a:extLst>
            <a:ext uri="{FF2B5EF4-FFF2-40B4-BE49-F238E27FC236}">
              <a16:creationId xmlns:a16="http://schemas.microsoft.com/office/drawing/2014/main" id="{00000000-0008-0000-0F00-000042000000}"/>
            </a:ext>
          </a:extLst>
        </xdr:cNvPr>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153670</xdr:rowOff>
    </xdr:from>
    <xdr:to>
      <xdr:col>24</xdr:col>
      <xdr:colOff>114300</xdr:colOff>
      <xdr:row>37</xdr:row>
      <xdr:rowOff>83820</xdr:rowOff>
    </xdr:to>
    <xdr:sp macro="" textlink="">
      <xdr:nvSpPr>
        <xdr:cNvPr id="71" name="楕円 70">
          <a:extLst>
            <a:ext uri="{FF2B5EF4-FFF2-40B4-BE49-F238E27FC236}">
              <a16:creationId xmlns:a16="http://schemas.microsoft.com/office/drawing/2014/main" id="{00000000-0008-0000-0F00-000047000000}"/>
            </a:ext>
          </a:extLst>
        </xdr:cNvPr>
        <xdr:cNvSpPr/>
      </xdr:nvSpPr>
      <xdr:spPr>
        <a:xfrm>
          <a:off x="4584700" y="632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5080</xdr:rowOff>
    </xdr:from>
    <xdr:ext cx="405130" cy="259080"/>
    <xdr:sp macro="" textlink="">
      <xdr:nvSpPr>
        <xdr:cNvPr id="72" name="【道路】&#10;有形固定資産減価償却率該当値テキスト">
          <a:extLst>
            <a:ext uri="{FF2B5EF4-FFF2-40B4-BE49-F238E27FC236}">
              <a16:creationId xmlns:a16="http://schemas.microsoft.com/office/drawing/2014/main" id="{00000000-0008-0000-0F00-000048000000}"/>
            </a:ext>
          </a:extLst>
        </xdr:cNvPr>
        <xdr:cNvSpPr txBox="1"/>
      </xdr:nvSpPr>
      <xdr:spPr>
        <a:xfrm>
          <a:off x="4673600" y="61772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132715</xdr:rowOff>
    </xdr:from>
    <xdr:to>
      <xdr:col>20</xdr:col>
      <xdr:colOff>38100</xdr:colOff>
      <xdr:row>37</xdr:row>
      <xdr:rowOff>63500</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3746500" y="63049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12065</xdr:rowOff>
    </xdr:from>
    <xdr:to>
      <xdr:col>24</xdr:col>
      <xdr:colOff>63500</xdr:colOff>
      <xdr:row>37</xdr:row>
      <xdr:rowOff>33020</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a:off x="3797300" y="6355715"/>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100965</xdr:rowOff>
    </xdr:from>
    <xdr:to>
      <xdr:col>15</xdr:col>
      <xdr:colOff>101600</xdr:colOff>
      <xdr:row>37</xdr:row>
      <xdr:rowOff>31115</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2857500" y="627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151765</xdr:rowOff>
    </xdr:from>
    <xdr:to>
      <xdr:col>19</xdr:col>
      <xdr:colOff>177800</xdr:colOff>
      <xdr:row>37</xdr:row>
      <xdr:rowOff>12065</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2908300" y="632396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75565</xdr:rowOff>
    </xdr:from>
    <xdr:to>
      <xdr:col>10</xdr:col>
      <xdr:colOff>165100</xdr:colOff>
      <xdr:row>37</xdr:row>
      <xdr:rowOff>6350</xdr:rowOff>
    </xdr:to>
    <xdr:sp macro="" textlink="">
      <xdr:nvSpPr>
        <xdr:cNvPr id="77" name="楕円 76">
          <a:extLst>
            <a:ext uri="{FF2B5EF4-FFF2-40B4-BE49-F238E27FC236}">
              <a16:creationId xmlns:a16="http://schemas.microsoft.com/office/drawing/2014/main" id="{00000000-0008-0000-0F00-00004D000000}"/>
            </a:ext>
          </a:extLst>
        </xdr:cNvPr>
        <xdr:cNvSpPr/>
      </xdr:nvSpPr>
      <xdr:spPr>
        <a:xfrm>
          <a:off x="1968500" y="62477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126365</xdr:rowOff>
    </xdr:from>
    <xdr:to>
      <xdr:col>15</xdr:col>
      <xdr:colOff>50800</xdr:colOff>
      <xdr:row>36</xdr:row>
      <xdr:rowOff>151765</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2019300" y="629856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98425</xdr:rowOff>
    </xdr:from>
    <xdr:to>
      <xdr:col>6</xdr:col>
      <xdr:colOff>38100</xdr:colOff>
      <xdr:row>37</xdr:row>
      <xdr:rowOff>29210</xdr:rowOff>
    </xdr:to>
    <xdr:sp macro="" textlink="">
      <xdr:nvSpPr>
        <xdr:cNvPr id="79" name="楕円 78">
          <a:extLst>
            <a:ext uri="{FF2B5EF4-FFF2-40B4-BE49-F238E27FC236}">
              <a16:creationId xmlns:a16="http://schemas.microsoft.com/office/drawing/2014/main" id="{00000000-0008-0000-0F00-00004F000000}"/>
            </a:ext>
          </a:extLst>
        </xdr:cNvPr>
        <xdr:cNvSpPr/>
      </xdr:nvSpPr>
      <xdr:spPr>
        <a:xfrm>
          <a:off x="1079500" y="62706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126365</xdr:rowOff>
    </xdr:from>
    <xdr:to>
      <xdr:col>10</xdr:col>
      <xdr:colOff>114300</xdr:colOff>
      <xdr:row>36</xdr:row>
      <xdr:rowOff>149225</xdr:rowOff>
    </xdr:to>
    <xdr:cxnSp macro="">
      <xdr:nvCxnSpPr>
        <xdr:cNvPr id="80" name="直線コネクタ 79">
          <a:extLst>
            <a:ext uri="{FF2B5EF4-FFF2-40B4-BE49-F238E27FC236}">
              <a16:creationId xmlns:a16="http://schemas.microsoft.com/office/drawing/2014/main" id="{00000000-0008-0000-0F00-000050000000}"/>
            </a:ext>
          </a:extLst>
        </xdr:cNvPr>
        <xdr:cNvCxnSpPr/>
      </xdr:nvCxnSpPr>
      <xdr:spPr>
        <a:xfrm flipV="1">
          <a:off x="1130300" y="629856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37</xdr:row>
      <xdr:rowOff>86360</xdr:rowOff>
    </xdr:from>
    <xdr:ext cx="405130" cy="255905"/>
    <xdr:sp macro="" textlink="">
      <xdr:nvSpPr>
        <xdr:cNvPr id="81" name="n_1aveValue【道路】&#10;有形固定資産減価償却率">
          <a:extLst>
            <a:ext uri="{FF2B5EF4-FFF2-40B4-BE49-F238E27FC236}">
              <a16:creationId xmlns:a16="http://schemas.microsoft.com/office/drawing/2014/main" id="{00000000-0008-0000-0F00-000051000000}"/>
            </a:ext>
          </a:extLst>
        </xdr:cNvPr>
        <xdr:cNvSpPr txBox="1"/>
      </xdr:nvSpPr>
      <xdr:spPr>
        <a:xfrm>
          <a:off x="3582035" y="643001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37</xdr:row>
      <xdr:rowOff>49530</xdr:rowOff>
    </xdr:from>
    <xdr:ext cx="401955" cy="259080"/>
    <xdr:sp macro="" textlink="">
      <xdr:nvSpPr>
        <xdr:cNvPr id="82" name="n_2aveValue【道路】&#10;有形固定資産減価償却率">
          <a:extLst>
            <a:ext uri="{FF2B5EF4-FFF2-40B4-BE49-F238E27FC236}">
              <a16:creationId xmlns:a16="http://schemas.microsoft.com/office/drawing/2014/main" id="{00000000-0008-0000-0F00-000052000000}"/>
            </a:ext>
          </a:extLst>
        </xdr:cNvPr>
        <xdr:cNvSpPr txBox="1"/>
      </xdr:nvSpPr>
      <xdr:spPr>
        <a:xfrm>
          <a:off x="2705735" y="639318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36</xdr:row>
      <xdr:rowOff>168275</xdr:rowOff>
    </xdr:from>
    <xdr:ext cx="401955" cy="255905"/>
    <xdr:sp macro="" textlink="">
      <xdr:nvSpPr>
        <xdr:cNvPr id="83" name="n_3aveValue【道路】&#10;有形固定資産減価償却率">
          <a:extLst>
            <a:ext uri="{FF2B5EF4-FFF2-40B4-BE49-F238E27FC236}">
              <a16:creationId xmlns:a16="http://schemas.microsoft.com/office/drawing/2014/main" id="{00000000-0008-0000-0F00-000053000000}"/>
            </a:ext>
          </a:extLst>
        </xdr:cNvPr>
        <xdr:cNvSpPr txBox="1"/>
      </xdr:nvSpPr>
      <xdr:spPr>
        <a:xfrm>
          <a:off x="1816735" y="634047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1905</xdr:rowOff>
    </xdr:from>
    <xdr:ext cx="401955" cy="259080"/>
    <xdr:sp macro="" textlink="">
      <xdr:nvSpPr>
        <xdr:cNvPr id="84" name="n_4aveValue【道路】&#10;有形固定資産減価償却率">
          <a:extLst>
            <a:ext uri="{FF2B5EF4-FFF2-40B4-BE49-F238E27FC236}">
              <a16:creationId xmlns:a16="http://schemas.microsoft.com/office/drawing/2014/main" id="{00000000-0008-0000-0F00-000054000000}"/>
            </a:ext>
          </a:extLst>
        </xdr:cNvPr>
        <xdr:cNvSpPr txBox="1"/>
      </xdr:nvSpPr>
      <xdr:spPr>
        <a:xfrm>
          <a:off x="927735" y="600265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35</xdr:row>
      <xdr:rowOff>79375</xdr:rowOff>
    </xdr:from>
    <xdr:ext cx="405130" cy="258445"/>
    <xdr:sp macro="" textlink="">
      <xdr:nvSpPr>
        <xdr:cNvPr id="85" name="n_1mainValue【道路】&#10;有形固定資産減価償却率">
          <a:extLst>
            <a:ext uri="{FF2B5EF4-FFF2-40B4-BE49-F238E27FC236}">
              <a16:creationId xmlns:a16="http://schemas.microsoft.com/office/drawing/2014/main" id="{00000000-0008-0000-0F00-000055000000}"/>
            </a:ext>
          </a:extLst>
        </xdr:cNvPr>
        <xdr:cNvSpPr txBox="1"/>
      </xdr:nvSpPr>
      <xdr:spPr>
        <a:xfrm>
          <a:off x="3582035" y="60801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35</xdr:row>
      <xdr:rowOff>47625</xdr:rowOff>
    </xdr:from>
    <xdr:ext cx="401955" cy="259080"/>
    <xdr:sp macro="" textlink="">
      <xdr:nvSpPr>
        <xdr:cNvPr id="86" name="n_2mainValue【道路】&#10;有形固定資産減価償却率">
          <a:extLst>
            <a:ext uri="{FF2B5EF4-FFF2-40B4-BE49-F238E27FC236}">
              <a16:creationId xmlns:a16="http://schemas.microsoft.com/office/drawing/2014/main" id="{00000000-0008-0000-0F00-000056000000}"/>
            </a:ext>
          </a:extLst>
        </xdr:cNvPr>
        <xdr:cNvSpPr txBox="1"/>
      </xdr:nvSpPr>
      <xdr:spPr>
        <a:xfrm>
          <a:off x="2705735" y="604837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35</xdr:row>
      <xdr:rowOff>22225</xdr:rowOff>
    </xdr:from>
    <xdr:ext cx="401955" cy="258445"/>
    <xdr:sp macro="" textlink="">
      <xdr:nvSpPr>
        <xdr:cNvPr id="87" name="n_3mainValue【道路】&#10;有形固定資産減価償却率">
          <a:extLst>
            <a:ext uri="{FF2B5EF4-FFF2-40B4-BE49-F238E27FC236}">
              <a16:creationId xmlns:a16="http://schemas.microsoft.com/office/drawing/2014/main" id="{00000000-0008-0000-0F00-000057000000}"/>
            </a:ext>
          </a:extLst>
        </xdr:cNvPr>
        <xdr:cNvSpPr txBox="1"/>
      </xdr:nvSpPr>
      <xdr:spPr>
        <a:xfrm>
          <a:off x="1816735" y="602297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37</xdr:row>
      <xdr:rowOff>19685</xdr:rowOff>
    </xdr:from>
    <xdr:ext cx="401955" cy="255905"/>
    <xdr:sp macro="" textlink="">
      <xdr:nvSpPr>
        <xdr:cNvPr id="88" name="n_4mainValue【道路】&#10;有形固定資産減価償却率">
          <a:extLst>
            <a:ext uri="{FF2B5EF4-FFF2-40B4-BE49-F238E27FC236}">
              <a16:creationId xmlns:a16="http://schemas.microsoft.com/office/drawing/2014/main" id="{00000000-0008-0000-0F00-000058000000}"/>
            </a:ext>
          </a:extLst>
        </xdr:cNvPr>
        <xdr:cNvSpPr txBox="1"/>
      </xdr:nvSpPr>
      <xdr:spPr>
        <a:xfrm>
          <a:off x="927735" y="636333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11.208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0360" cy="225425"/>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6565900" y="5143500"/>
          <a:ext cx="3403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4185" cy="259080"/>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136640" y="709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29210</xdr:rowOff>
    </xdr:from>
    <xdr:ext cx="531495" cy="25590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072505" y="6715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162560</xdr:rowOff>
    </xdr:from>
    <xdr:ext cx="531495" cy="259080"/>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124460</xdr:rowOff>
    </xdr:from>
    <xdr:ext cx="531495" cy="259080"/>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86360</xdr:rowOff>
    </xdr:from>
    <xdr:ext cx="531495" cy="25590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6072505" y="5572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48260</xdr:rowOff>
    </xdr:from>
    <xdr:ext cx="592455" cy="259080"/>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6008370" y="519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F00-00006F000000}"/>
            </a:ext>
          </a:extLst>
        </xdr:cNvPr>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87630</xdr:rowOff>
    </xdr:from>
    <xdr:to>
      <xdr:col>54</xdr:col>
      <xdr:colOff>189865</xdr:colOff>
      <xdr:row>41</xdr:row>
      <xdr:rowOff>149225</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flipV="1">
          <a:off x="10476865" y="5916930"/>
          <a:ext cx="0" cy="1261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153035</xdr:rowOff>
    </xdr:from>
    <xdr:ext cx="469900" cy="259080"/>
    <xdr:sp macro="" textlink="">
      <xdr:nvSpPr>
        <xdr:cNvPr id="113" name="【道路】&#10;一人当たり延長最小値テキスト">
          <a:extLst>
            <a:ext uri="{FF2B5EF4-FFF2-40B4-BE49-F238E27FC236}">
              <a16:creationId xmlns:a16="http://schemas.microsoft.com/office/drawing/2014/main" id="{00000000-0008-0000-0F00-000071000000}"/>
            </a:ext>
          </a:extLst>
        </xdr:cNvPr>
        <xdr:cNvSpPr txBox="1"/>
      </xdr:nvSpPr>
      <xdr:spPr>
        <a:xfrm>
          <a:off x="10515600" y="71824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3.172</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149225</xdr:rowOff>
    </xdr:from>
    <xdr:to>
      <xdr:col>55</xdr:col>
      <xdr:colOff>88900</xdr:colOff>
      <xdr:row>41</xdr:row>
      <xdr:rowOff>149225</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10388600" y="7178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34290</xdr:rowOff>
    </xdr:from>
    <xdr:ext cx="534670" cy="259080"/>
    <xdr:sp macro="" textlink="">
      <xdr:nvSpPr>
        <xdr:cNvPr id="115" name="【道路】&#10;一人当たり延長最大値テキスト">
          <a:extLst>
            <a:ext uri="{FF2B5EF4-FFF2-40B4-BE49-F238E27FC236}">
              <a16:creationId xmlns:a16="http://schemas.microsoft.com/office/drawing/2014/main" id="{00000000-0008-0000-0F00-000073000000}"/>
            </a:ext>
          </a:extLst>
        </xdr:cNvPr>
        <xdr:cNvSpPr txBox="1"/>
      </xdr:nvSpPr>
      <xdr:spPr>
        <a:xfrm>
          <a:off x="10515600" y="56921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69.388</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87630</xdr:rowOff>
    </xdr:from>
    <xdr:to>
      <xdr:col>55</xdr:col>
      <xdr:colOff>88900</xdr:colOff>
      <xdr:row>34</xdr:row>
      <xdr:rowOff>87630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10388600" y="5916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100330</xdr:rowOff>
    </xdr:from>
    <xdr:ext cx="534670" cy="255905"/>
    <xdr:sp macro="" textlink="">
      <xdr:nvSpPr>
        <xdr:cNvPr id="117" name="【道路】&#10;一人当たり延長平均値テキスト">
          <a:extLst>
            <a:ext uri="{FF2B5EF4-FFF2-40B4-BE49-F238E27FC236}">
              <a16:creationId xmlns:a16="http://schemas.microsoft.com/office/drawing/2014/main" id="{00000000-0008-0000-0F00-000075000000}"/>
            </a:ext>
          </a:extLst>
        </xdr:cNvPr>
        <xdr:cNvSpPr txBox="1"/>
      </xdr:nvSpPr>
      <xdr:spPr>
        <a:xfrm>
          <a:off x="10515600" y="661543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22.268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39</xdr:row>
      <xdr:rowOff>77470</xdr:rowOff>
    </xdr:from>
    <xdr:to>
      <xdr:col>55</xdr:col>
      <xdr:colOff>50800</xdr:colOff>
      <xdr:row>40</xdr:row>
      <xdr:rowOff>7620</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10426700" y="676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86995</xdr:rowOff>
    </xdr:from>
    <xdr:to>
      <xdr:col>50</xdr:col>
      <xdr:colOff>165100</xdr:colOff>
      <xdr:row>40</xdr:row>
      <xdr:rowOff>17780</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9588500" y="67735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98425</xdr:rowOff>
    </xdr:from>
    <xdr:to>
      <xdr:col>46</xdr:col>
      <xdr:colOff>38100</xdr:colOff>
      <xdr:row>40</xdr:row>
      <xdr:rowOff>29210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8699500" y="67849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156845</xdr:rowOff>
    </xdr:from>
    <xdr:to>
      <xdr:col>41</xdr:col>
      <xdr:colOff>101600</xdr:colOff>
      <xdr:row>37</xdr:row>
      <xdr:rowOff>86995</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7810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126365</xdr:rowOff>
    </xdr:from>
    <xdr:to>
      <xdr:col>36</xdr:col>
      <xdr:colOff>165100</xdr:colOff>
      <xdr:row>37</xdr:row>
      <xdr:rowOff>56515</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69215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40</xdr:row>
      <xdr:rowOff>92075</xdr:rowOff>
    </xdr:from>
    <xdr:to>
      <xdr:col>55</xdr:col>
      <xdr:colOff>50800</xdr:colOff>
      <xdr:row>41</xdr:row>
      <xdr:rowOff>22225</xdr:rowOff>
    </xdr:to>
    <xdr:sp macro="" textlink="">
      <xdr:nvSpPr>
        <xdr:cNvPr id="128" name="楕円 127">
          <a:extLst>
            <a:ext uri="{FF2B5EF4-FFF2-40B4-BE49-F238E27FC236}">
              <a16:creationId xmlns:a16="http://schemas.microsoft.com/office/drawing/2014/main" id="{00000000-0008-0000-0F00-000080000000}"/>
            </a:ext>
          </a:extLst>
        </xdr:cNvPr>
        <xdr:cNvSpPr/>
      </xdr:nvSpPr>
      <xdr:spPr>
        <a:xfrm>
          <a:off x="10426700" y="695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70485</xdr:rowOff>
    </xdr:from>
    <xdr:ext cx="534670" cy="259080"/>
    <xdr:sp macro="" textlink="">
      <xdr:nvSpPr>
        <xdr:cNvPr id="129" name="【道路】&#10;一人当たり延長該当値テキスト">
          <a:extLst>
            <a:ext uri="{FF2B5EF4-FFF2-40B4-BE49-F238E27FC236}">
              <a16:creationId xmlns:a16="http://schemas.microsoft.com/office/drawing/2014/main" id="{00000000-0008-0000-0F00-000081000000}"/>
            </a:ext>
          </a:extLst>
        </xdr:cNvPr>
        <xdr:cNvSpPr txBox="1"/>
      </xdr:nvSpPr>
      <xdr:spPr>
        <a:xfrm>
          <a:off x="10515600" y="69284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12.505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40</xdr:row>
      <xdr:rowOff>95250</xdr:rowOff>
    </xdr:from>
    <xdr:to>
      <xdr:col>50</xdr:col>
      <xdr:colOff>165100</xdr:colOff>
      <xdr:row>41</xdr:row>
      <xdr:rowOff>25400</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9588500" y="695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143510</xdr:rowOff>
    </xdr:from>
    <xdr:to>
      <xdr:col>55</xdr:col>
      <xdr:colOff>0</xdr:colOff>
      <xdr:row>40</xdr:row>
      <xdr:rowOff>146050</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flipV="1">
          <a:off x="9639300" y="700151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99060</xdr:rowOff>
    </xdr:from>
    <xdr:to>
      <xdr:col>46</xdr:col>
      <xdr:colOff>38100</xdr:colOff>
      <xdr:row>41</xdr:row>
      <xdr:rowOff>29210</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86995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146050</xdr:rowOff>
    </xdr:from>
    <xdr:to>
      <xdr:col>50</xdr:col>
      <xdr:colOff>114300</xdr:colOff>
      <xdr:row>40</xdr:row>
      <xdr:rowOff>149860</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flipV="1">
          <a:off x="8750300" y="700405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101600</xdr:rowOff>
    </xdr:from>
    <xdr:to>
      <xdr:col>41</xdr:col>
      <xdr:colOff>101600</xdr:colOff>
      <xdr:row>41</xdr:row>
      <xdr:rowOff>31750</xdr:rowOff>
    </xdr:to>
    <xdr:sp macro="" textlink="">
      <xdr:nvSpPr>
        <xdr:cNvPr id="134" name="楕円 133">
          <a:extLst>
            <a:ext uri="{FF2B5EF4-FFF2-40B4-BE49-F238E27FC236}">
              <a16:creationId xmlns:a16="http://schemas.microsoft.com/office/drawing/2014/main" id="{00000000-0008-0000-0F00-000086000000}"/>
            </a:ext>
          </a:extLst>
        </xdr:cNvPr>
        <xdr:cNvSpPr/>
      </xdr:nvSpPr>
      <xdr:spPr>
        <a:xfrm>
          <a:off x="7810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149860</xdr:rowOff>
    </xdr:from>
    <xdr:to>
      <xdr:col>45</xdr:col>
      <xdr:colOff>177800</xdr:colOff>
      <xdr:row>40</xdr:row>
      <xdr:rowOff>152400</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flipV="1">
          <a:off x="7861300" y="70078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112395</xdr:rowOff>
    </xdr:from>
    <xdr:to>
      <xdr:col>36</xdr:col>
      <xdr:colOff>165100</xdr:colOff>
      <xdr:row>41</xdr:row>
      <xdr:rowOff>42545</xdr:rowOff>
    </xdr:to>
    <xdr:sp macro="" textlink="">
      <xdr:nvSpPr>
        <xdr:cNvPr id="136" name="楕円 135">
          <a:extLst>
            <a:ext uri="{FF2B5EF4-FFF2-40B4-BE49-F238E27FC236}">
              <a16:creationId xmlns:a16="http://schemas.microsoft.com/office/drawing/2014/main" id="{00000000-0008-0000-0F00-000088000000}"/>
            </a:ext>
          </a:extLst>
        </xdr:cNvPr>
        <xdr:cNvSpPr/>
      </xdr:nvSpPr>
      <xdr:spPr>
        <a:xfrm>
          <a:off x="6921500" y="697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152400</xdr:rowOff>
    </xdr:from>
    <xdr:to>
      <xdr:col>41</xdr:col>
      <xdr:colOff>50800</xdr:colOff>
      <xdr:row>40</xdr:row>
      <xdr:rowOff>163195</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flipV="1">
          <a:off x="6972300" y="701040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38</xdr:row>
      <xdr:rowOff>33655</xdr:rowOff>
    </xdr:from>
    <xdr:ext cx="534670" cy="258445"/>
    <xdr:sp macro="" textlink="">
      <xdr:nvSpPr>
        <xdr:cNvPr id="138" name="n_1aveValue【道路】&#10;一人当たり延長">
          <a:extLst>
            <a:ext uri="{FF2B5EF4-FFF2-40B4-BE49-F238E27FC236}">
              <a16:creationId xmlns:a16="http://schemas.microsoft.com/office/drawing/2014/main" id="{00000000-0008-0000-0F00-00008A000000}"/>
            </a:ext>
          </a:extLst>
        </xdr:cNvPr>
        <xdr:cNvSpPr txBox="1"/>
      </xdr:nvSpPr>
      <xdr:spPr>
        <a:xfrm>
          <a:off x="9359265" y="65487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21.754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38</xdr:row>
      <xdr:rowOff>45085</xdr:rowOff>
    </xdr:from>
    <xdr:ext cx="531495" cy="258445"/>
    <xdr:sp macro="" textlink="">
      <xdr:nvSpPr>
        <xdr:cNvPr id="139" name="n_2aveValue【道路】&#10;一人当たり延長">
          <a:extLst>
            <a:ext uri="{FF2B5EF4-FFF2-40B4-BE49-F238E27FC236}">
              <a16:creationId xmlns:a16="http://schemas.microsoft.com/office/drawing/2014/main" id="{00000000-0008-0000-0F00-00008B000000}"/>
            </a:ext>
          </a:extLst>
        </xdr:cNvPr>
        <xdr:cNvSpPr txBox="1"/>
      </xdr:nvSpPr>
      <xdr:spPr>
        <a:xfrm>
          <a:off x="8482965" y="656018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21.175</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35</xdr:row>
      <xdr:rowOff>103505</xdr:rowOff>
    </xdr:from>
    <xdr:ext cx="531495" cy="259080"/>
    <xdr:sp macro="" textlink="">
      <xdr:nvSpPr>
        <xdr:cNvPr id="140" name="n_3aveValue【道路】&#10;一人当たり延長">
          <a:extLst>
            <a:ext uri="{FF2B5EF4-FFF2-40B4-BE49-F238E27FC236}">
              <a16:creationId xmlns:a16="http://schemas.microsoft.com/office/drawing/2014/main" id="{00000000-0008-0000-0F00-00008C000000}"/>
            </a:ext>
          </a:extLst>
        </xdr:cNvPr>
        <xdr:cNvSpPr txBox="1"/>
      </xdr:nvSpPr>
      <xdr:spPr>
        <a:xfrm>
          <a:off x="7593965" y="61042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45.106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35</xdr:row>
      <xdr:rowOff>73025</xdr:rowOff>
    </xdr:from>
    <xdr:ext cx="531495" cy="259080"/>
    <xdr:sp macro="" textlink="">
      <xdr:nvSpPr>
        <xdr:cNvPr id="141" name="n_4aveValue【道路】&#10;一人当たり延長">
          <a:extLst>
            <a:ext uri="{FF2B5EF4-FFF2-40B4-BE49-F238E27FC236}">
              <a16:creationId xmlns:a16="http://schemas.microsoft.com/office/drawing/2014/main" id="{00000000-0008-0000-0F00-00008D000000}"/>
            </a:ext>
          </a:extLst>
        </xdr:cNvPr>
        <xdr:cNvSpPr txBox="1"/>
      </xdr:nvSpPr>
      <xdr:spPr>
        <a:xfrm>
          <a:off x="6704965" y="60737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46.695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41</xdr:row>
      <xdr:rowOff>16510</xdr:rowOff>
    </xdr:from>
    <xdr:ext cx="534670" cy="259080"/>
    <xdr:sp macro="" textlink="">
      <xdr:nvSpPr>
        <xdr:cNvPr id="142" name="n_1mainValue【道路】&#10;一人当たり延長">
          <a:extLst>
            <a:ext uri="{FF2B5EF4-FFF2-40B4-BE49-F238E27FC236}">
              <a16:creationId xmlns:a16="http://schemas.microsoft.com/office/drawing/2014/main" id="{00000000-0008-0000-0F00-00008E000000}"/>
            </a:ext>
          </a:extLst>
        </xdr:cNvPr>
        <xdr:cNvSpPr txBox="1"/>
      </xdr:nvSpPr>
      <xdr:spPr>
        <a:xfrm>
          <a:off x="9359265" y="70459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12.343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41</xdr:row>
      <xdr:rowOff>20320</xdr:rowOff>
    </xdr:from>
    <xdr:ext cx="531495" cy="255905"/>
    <xdr:sp macro="" textlink="">
      <xdr:nvSpPr>
        <xdr:cNvPr id="143" name="n_2mainValue【道路】&#10;一人当たり延長">
          <a:extLst>
            <a:ext uri="{FF2B5EF4-FFF2-40B4-BE49-F238E27FC236}">
              <a16:creationId xmlns:a16="http://schemas.microsoft.com/office/drawing/2014/main" id="{00000000-0008-0000-0F00-00008F000000}"/>
            </a:ext>
          </a:extLst>
        </xdr:cNvPr>
        <xdr:cNvSpPr txBox="1"/>
      </xdr:nvSpPr>
      <xdr:spPr>
        <a:xfrm>
          <a:off x="8482965" y="70497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12.128</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41</xdr:row>
      <xdr:rowOff>22860</xdr:rowOff>
    </xdr:from>
    <xdr:ext cx="531495" cy="259080"/>
    <xdr:sp macro="" textlink="">
      <xdr:nvSpPr>
        <xdr:cNvPr id="144" name="n_3mainValue【道路】&#10;一人当たり延長">
          <a:extLst>
            <a:ext uri="{FF2B5EF4-FFF2-40B4-BE49-F238E27FC236}">
              <a16:creationId xmlns:a16="http://schemas.microsoft.com/office/drawing/2014/main" id="{00000000-0008-0000-0F00-000090000000}"/>
            </a:ext>
          </a:extLst>
        </xdr:cNvPr>
        <xdr:cNvSpPr txBox="1"/>
      </xdr:nvSpPr>
      <xdr:spPr>
        <a:xfrm>
          <a:off x="7593965" y="70523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12.004</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41</xdr:row>
      <xdr:rowOff>33655</xdr:rowOff>
    </xdr:from>
    <xdr:ext cx="531495" cy="258445"/>
    <xdr:sp macro="" textlink="">
      <xdr:nvSpPr>
        <xdr:cNvPr id="145" name="n_4mainValue【道路】&#10;一人当たり延長">
          <a:extLst>
            <a:ext uri="{FF2B5EF4-FFF2-40B4-BE49-F238E27FC236}">
              <a16:creationId xmlns:a16="http://schemas.microsoft.com/office/drawing/2014/main" id="{00000000-0008-0000-0F00-000091000000}"/>
            </a:ext>
          </a:extLst>
        </xdr:cNvPr>
        <xdr:cNvSpPr txBox="1"/>
      </xdr:nvSpPr>
      <xdr:spPr>
        <a:xfrm>
          <a:off x="6704965" y="706310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11.436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5275" cy="225425"/>
    <xdr:sp macro="" textlink="">
      <xdr:nvSpPr>
        <xdr:cNvPr id="154" name="テキスト ボックス 153">
          <a:extLst>
            <a:ext uri="{FF2B5EF4-FFF2-40B4-BE49-F238E27FC236}">
              <a16:creationId xmlns:a16="http://schemas.microsoft.com/office/drawing/2014/main" id="{00000000-0008-0000-0F00-00009A000000}"/>
            </a:ext>
          </a:extLst>
        </xdr:cNvPr>
        <xdr:cNvSpPr txBox="1"/>
      </xdr:nvSpPr>
      <xdr:spPr>
        <a:xfrm>
          <a:off x="723900" y="895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4185" cy="255905"/>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294640" y="11287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4185" cy="259080"/>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294640" y="109613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5905"/>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358775" y="1030795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5905"/>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358775" y="965517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5915" cy="259080"/>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422910" y="932815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F00-0000AA000000}"/>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64</xdr:row>
      <xdr:rowOff>130810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flipV="1">
          <a:off x="4634865" y="9532620"/>
          <a:ext cx="0" cy="1570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134620</xdr:rowOff>
    </xdr:from>
    <xdr:ext cx="469900" cy="255905"/>
    <xdr:sp macro="" textlink="">
      <xdr:nvSpPr>
        <xdr:cNvPr id="172" name="【橋りょう・トンネル】&#10;有形固定資産減価償却率最小値テキスト">
          <a:extLst>
            <a:ext uri="{FF2B5EF4-FFF2-40B4-BE49-F238E27FC236}">
              <a16:creationId xmlns:a16="http://schemas.microsoft.com/office/drawing/2014/main" id="{00000000-0008-0000-0F00-0000AC000000}"/>
            </a:ext>
          </a:extLst>
        </xdr:cNvPr>
        <xdr:cNvSpPr txBox="1"/>
      </xdr:nvSpPr>
      <xdr:spPr>
        <a:xfrm>
          <a:off x="4673600" y="1110742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130810</xdr:rowOff>
    </xdr:from>
    <xdr:to>
      <xdr:col>24</xdr:col>
      <xdr:colOff>152400</xdr:colOff>
      <xdr:row>64</xdr:row>
      <xdr:rowOff>130810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4546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49530</xdr:rowOff>
    </xdr:from>
    <xdr:ext cx="340360" cy="259080"/>
    <xdr:sp macro="" textlink="">
      <xdr:nvSpPr>
        <xdr:cNvPr id="174" name="【橋りょう・トンネル】&#10;有形固定資産減価償却率最大値テキスト">
          <a:extLst>
            <a:ext uri="{FF2B5EF4-FFF2-40B4-BE49-F238E27FC236}">
              <a16:creationId xmlns:a16="http://schemas.microsoft.com/office/drawing/2014/main" id="{00000000-0008-0000-0F00-0000AE000000}"/>
            </a:ext>
          </a:extLst>
        </xdr:cNvPr>
        <xdr:cNvSpPr txBox="1"/>
      </xdr:nvSpPr>
      <xdr:spPr>
        <a:xfrm>
          <a:off x="4673600" y="930783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546600" y="9532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130175</xdr:rowOff>
    </xdr:from>
    <xdr:ext cx="405130" cy="259080"/>
    <xdr:sp macro="" textlink="">
      <xdr:nvSpPr>
        <xdr:cNvPr id="176" name="【橋りょう・トンネル】&#10;有形固定資産減価償却率平均値テキスト">
          <a:extLst>
            <a:ext uri="{FF2B5EF4-FFF2-40B4-BE49-F238E27FC236}">
              <a16:creationId xmlns:a16="http://schemas.microsoft.com/office/drawing/2014/main" id="{00000000-0008-0000-0F00-0000B0000000}"/>
            </a:ext>
          </a:extLst>
        </xdr:cNvPr>
        <xdr:cNvSpPr txBox="1"/>
      </xdr:nvSpPr>
      <xdr:spPr>
        <a:xfrm>
          <a:off x="4673600" y="104171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151765</xdr:rowOff>
    </xdr:from>
    <xdr:to>
      <xdr:col>24</xdr:col>
      <xdr:colOff>114300</xdr:colOff>
      <xdr:row>61</xdr:row>
      <xdr:rowOff>81915</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4584700" y="1043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135255</xdr:rowOff>
    </xdr:from>
    <xdr:to>
      <xdr:col>20</xdr:col>
      <xdr:colOff>38100</xdr:colOff>
      <xdr:row>61</xdr:row>
      <xdr:rowOff>65405</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3746500" y="1042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97790</xdr:rowOff>
    </xdr:from>
    <xdr:to>
      <xdr:col>15</xdr:col>
      <xdr:colOff>101600</xdr:colOff>
      <xdr:row>61</xdr:row>
      <xdr:rowOff>27940</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2857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73025</xdr:rowOff>
    </xdr:from>
    <xdr:to>
      <xdr:col>10</xdr:col>
      <xdr:colOff>165100</xdr:colOff>
      <xdr:row>61</xdr:row>
      <xdr:rowOff>3175</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1968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68580</xdr:rowOff>
    </xdr:from>
    <xdr:to>
      <xdr:col>6</xdr:col>
      <xdr:colOff>38100</xdr:colOff>
      <xdr:row>60</xdr:row>
      <xdr:rowOff>170180</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1079500" y="1035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590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4445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590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3606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590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2717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590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1828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590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939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59</xdr:row>
      <xdr:rowOff>37465</xdr:rowOff>
    </xdr:from>
    <xdr:to>
      <xdr:col>24</xdr:col>
      <xdr:colOff>114300</xdr:colOff>
      <xdr:row>59</xdr:row>
      <xdr:rowOff>139065</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4584700" y="101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60325</xdr:rowOff>
    </xdr:from>
    <xdr:ext cx="405130" cy="259080"/>
    <xdr:sp macro="" textlink="">
      <xdr:nvSpPr>
        <xdr:cNvPr id="188" name="【橋りょう・トンネル】&#10;有形固定資産減価償却率該当値テキスト">
          <a:extLst>
            <a:ext uri="{FF2B5EF4-FFF2-40B4-BE49-F238E27FC236}">
              <a16:creationId xmlns:a16="http://schemas.microsoft.com/office/drawing/2014/main" id="{00000000-0008-0000-0F00-0000BC000000}"/>
            </a:ext>
          </a:extLst>
        </xdr:cNvPr>
        <xdr:cNvSpPr txBox="1"/>
      </xdr:nvSpPr>
      <xdr:spPr>
        <a:xfrm>
          <a:off x="4673600" y="100044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59</xdr:row>
      <xdr:rowOff>9525</xdr:rowOff>
    </xdr:from>
    <xdr:to>
      <xdr:col>20</xdr:col>
      <xdr:colOff>38100</xdr:colOff>
      <xdr:row>59</xdr:row>
      <xdr:rowOff>111125</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3746500" y="1012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60325</xdr:rowOff>
    </xdr:from>
    <xdr:to>
      <xdr:col>24</xdr:col>
      <xdr:colOff>63500</xdr:colOff>
      <xdr:row>59</xdr:row>
      <xdr:rowOff>88265</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3797300" y="10175875"/>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151765</xdr:rowOff>
    </xdr:from>
    <xdr:to>
      <xdr:col>15</xdr:col>
      <xdr:colOff>101600</xdr:colOff>
      <xdr:row>59</xdr:row>
      <xdr:rowOff>81915</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2857500" y="1009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31115</xdr:rowOff>
    </xdr:from>
    <xdr:to>
      <xdr:col>19</xdr:col>
      <xdr:colOff>177800</xdr:colOff>
      <xdr:row>59</xdr:row>
      <xdr:rowOff>60325</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2908300" y="1014666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135255</xdr:rowOff>
    </xdr:from>
    <xdr:to>
      <xdr:col>10</xdr:col>
      <xdr:colOff>165100</xdr:colOff>
      <xdr:row>59</xdr:row>
      <xdr:rowOff>65405</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1968500" y="1007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14605</xdr:rowOff>
    </xdr:from>
    <xdr:to>
      <xdr:col>15</xdr:col>
      <xdr:colOff>50800</xdr:colOff>
      <xdr:row>59</xdr:row>
      <xdr:rowOff>31115</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2019300" y="1013015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143510</xdr:rowOff>
    </xdr:from>
    <xdr:to>
      <xdr:col>6</xdr:col>
      <xdr:colOff>38100</xdr:colOff>
      <xdr:row>60</xdr:row>
      <xdr:rowOff>73660</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079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14605</xdr:rowOff>
    </xdr:from>
    <xdr:to>
      <xdr:col>10</xdr:col>
      <xdr:colOff>114300</xdr:colOff>
      <xdr:row>60</xdr:row>
      <xdr:rowOff>22860</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flipV="1">
          <a:off x="1130300" y="10130155"/>
          <a:ext cx="889000" cy="179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61</xdr:row>
      <xdr:rowOff>56515</xdr:rowOff>
    </xdr:from>
    <xdr:ext cx="405130" cy="258445"/>
    <xdr:sp macro="" textlink="">
      <xdr:nvSpPr>
        <xdr:cNvPr id="197" name="n_1aveValue【橋りょう・トンネル】&#10;有形固定資産減価償却率">
          <a:extLst>
            <a:ext uri="{FF2B5EF4-FFF2-40B4-BE49-F238E27FC236}">
              <a16:creationId xmlns:a16="http://schemas.microsoft.com/office/drawing/2014/main" id="{00000000-0008-0000-0F00-0000C5000000}"/>
            </a:ext>
          </a:extLst>
        </xdr:cNvPr>
        <xdr:cNvSpPr txBox="1"/>
      </xdr:nvSpPr>
      <xdr:spPr>
        <a:xfrm>
          <a:off x="3582035" y="105149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61</xdr:row>
      <xdr:rowOff>19050</xdr:rowOff>
    </xdr:from>
    <xdr:ext cx="401955" cy="255905"/>
    <xdr:sp macro="" textlink="">
      <xdr:nvSpPr>
        <xdr:cNvPr id="198" name="n_2aveValue【橋りょう・トンネル】&#10;有形固定資産減価償却率">
          <a:extLst>
            <a:ext uri="{FF2B5EF4-FFF2-40B4-BE49-F238E27FC236}">
              <a16:creationId xmlns:a16="http://schemas.microsoft.com/office/drawing/2014/main" id="{00000000-0008-0000-0F00-0000C6000000}"/>
            </a:ext>
          </a:extLst>
        </xdr:cNvPr>
        <xdr:cNvSpPr txBox="1"/>
      </xdr:nvSpPr>
      <xdr:spPr>
        <a:xfrm>
          <a:off x="2705735" y="1047750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60</xdr:row>
      <xdr:rowOff>166370</xdr:rowOff>
    </xdr:from>
    <xdr:ext cx="401955" cy="255905"/>
    <xdr:sp macro="" textlink="">
      <xdr:nvSpPr>
        <xdr:cNvPr id="199" name="n_3aveValue【橋りょう・トンネル】&#10;有形固定資産減価償却率">
          <a:extLst>
            <a:ext uri="{FF2B5EF4-FFF2-40B4-BE49-F238E27FC236}">
              <a16:creationId xmlns:a16="http://schemas.microsoft.com/office/drawing/2014/main" id="{00000000-0008-0000-0F00-0000C7000000}"/>
            </a:ext>
          </a:extLst>
        </xdr:cNvPr>
        <xdr:cNvSpPr txBox="1"/>
      </xdr:nvSpPr>
      <xdr:spPr>
        <a:xfrm>
          <a:off x="1816735" y="1045337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60</xdr:row>
      <xdr:rowOff>161290</xdr:rowOff>
    </xdr:from>
    <xdr:ext cx="401955" cy="259080"/>
    <xdr:sp macro="" textlink="">
      <xdr:nvSpPr>
        <xdr:cNvPr id="200" name="n_4aveValue【橋りょう・トンネル】&#10;有形固定資産減価償却率">
          <a:extLst>
            <a:ext uri="{FF2B5EF4-FFF2-40B4-BE49-F238E27FC236}">
              <a16:creationId xmlns:a16="http://schemas.microsoft.com/office/drawing/2014/main" id="{00000000-0008-0000-0F00-0000C8000000}"/>
            </a:ext>
          </a:extLst>
        </xdr:cNvPr>
        <xdr:cNvSpPr txBox="1"/>
      </xdr:nvSpPr>
      <xdr:spPr>
        <a:xfrm>
          <a:off x="927735" y="1044829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57</xdr:row>
      <xdr:rowOff>127635</xdr:rowOff>
    </xdr:from>
    <xdr:ext cx="405130" cy="259080"/>
    <xdr:sp macro="" textlink="">
      <xdr:nvSpPr>
        <xdr:cNvPr id="201" name="n_1mainValue【橋りょう・トンネル】&#10;有形固定資産減価償却率">
          <a:extLst>
            <a:ext uri="{FF2B5EF4-FFF2-40B4-BE49-F238E27FC236}">
              <a16:creationId xmlns:a16="http://schemas.microsoft.com/office/drawing/2014/main" id="{00000000-0008-0000-0F00-0000C9000000}"/>
            </a:ext>
          </a:extLst>
        </xdr:cNvPr>
        <xdr:cNvSpPr txBox="1"/>
      </xdr:nvSpPr>
      <xdr:spPr>
        <a:xfrm>
          <a:off x="3582035" y="99002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57</xdr:row>
      <xdr:rowOff>98425</xdr:rowOff>
    </xdr:from>
    <xdr:ext cx="401955" cy="255905"/>
    <xdr:sp macro="" textlink="">
      <xdr:nvSpPr>
        <xdr:cNvPr id="202" name="n_2mainValue【橋りょう・トンネル】&#10;有形固定資産減価償却率">
          <a:extLst>
            <a:ext uri="{FF2B5EF4-FFF2-40B4-BE49-F238E27FC236}">
              <a16:creationId xmlns:a16="http://schemas.microsoft.com/office/drawing/2014/main" id="{00000000-0008-0000-0F00-0000CA000000}"/>
            </a:ext>
          </a:extLst>
        </xdr:cNvPr>
        <xdr:cNvSpPr txBox="1"/>
      </xdr:nvSpPr>
      <xdr:spPr>
        <a:xfrm>
          <a:off x="2705735" y="987107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57</xdr:row>
      <xdr:rowOff>81915</xdr:rowOff>
    </xdr:from>
    <xdr:ext cx="401955" cy="259080"/>
    <xdr:sp macro="" textlink="">
      <xdr:nvSpPr>
        <xdr:cNvPr id="203" name="n_3mainValue【橋りょう・トンネル】&#10;有形固定資産減価償却率">
          <a:extLst>
            <a:ext uri="{FF2B5EF4-FFF2-40B4-BE49-F238E27FC236}">
              <a16:creationId xmlns:a16="http://schemas.microsoft.com/office/drawing/2014/main" id="{00000000-0008-0000-0F00-0000CB000000}"/>
            </a:ext>
          </a:extLst>
        </xdr:cNvPr>
        <xdr:cNvSpPr txBox="1"/>
      </xdr:nvSpPr>
      <xdr:spPr>
        <a:xfrm>
          <a:off x="1816735" y="985456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58</xdr:row>
      <xdr:rowOff>90170</xdr:rowOff>
    </xdr:from>
    <xdr:ext cx="401955" cy="259080"/>
    <xdr:sp macro="" textlink="">
      <xdr:nvSpPr>
        <xdr:cNvPr id="204" name="n_4mainValue【橋りょう・トンネル】&#10;有形固定資産減価償却率">
          <a:extLst>
            <a:ext uri="{FF2B5EF4-FFF2-40B4-BE49-F238E27FC236}">
              <a16:creationId xmlns:a16="http://schemas.microsoft.com/office/drawing/2014/main" id="{00000000-0008-0000-0F00-0000CC000000}"/>
            </a:ext>
          </a:extLst>
        </xdr:cNvPr>
        <xdr:cNvSpPr txBox="1"/>
      </xdr:nvSpPr>
      <xdr:spPr>
        <a:xfrm>
          <a:off x="927735" y="1003427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160,401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220,776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6710" cy="225425"/>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6565900" y="895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130810</xdr:rowOff>
    </xdr:from>
    <xdr:to>
      <xdr:col>59</xdr:col>
      <xdr:colOff>50800</xdr:colOff>
      <xdr:row>64</xdr:row>
      <xdr:rowOff>130810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160020</xdr:rowOff>
    </xdr:from>
    <xdr:ext cx="245745" cy="259080"/>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355080" y="10961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146685</xdr:rowOff>
    </xdr:from>
    <xdr:to>
      <xdr:col>59</xdr:col>
      <xdr:colOff>50800</xdr:colOff>
      <xdr:row>62</xdr:row>
      <xdr:rowOff>146685</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62</xdr:row>
      <xdr:rowOff>4445</xdr:rowOff>
    </xdr:from>
    <xdr:ext cx="592455" cy="259080"/>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008370" y="1063434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163195</xdr:rowOff>
    </xdr:from>
    <xdr:to>
      <xdr:col>59</xdr:col>
      <xdr:colOff>50800</xdr:colOff>
      <xdr:row>60</xdr:row>
      <xdr:rowOff>163195</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60</xdr:row>
      <xdr:rowOff>20955</xdr:rowOff>
    </xdr:from>
    <xdr:ext cx="592455" cy="25590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008370" y="10307955"/>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58</xdr:row>
      <xdr:rowOff>37465</xdr:rowOff>
    </xdr:from>
    <xdr:ext cx="592455" cy="259080"/>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008370" y="998156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56</xdr:row>
      <xdr:rowOff>53975</xdr:rowOff>
    </xdr:from>
    <xdr:ext cx="682625" cy="25590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5918200" y="9655175"/>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40640</xdr:rowOff>
    </xdr:from>
    <xdr:to>
      <xdr:col>59</xdr:col>
      <xdr:colOff>50800</xdr:colOff>
      <xdr:row>55</xdr:row>
      <xdr:rowOff>40640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69850</xdr:rowOff>
    </xdr:from>
    <xdr:ext cx="682625" cy="259080"/>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5918200" y="9328150"/>
          <a:ext cx="682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2625" cy="25590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5918200" y="90017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F00-0000E5000000}"/>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90805</xdr:rowOff>
    </xdr:from>
    <xdr:to>
      <xdr:col>54</xdr:col>
      <xdr:colOff>189865</xdr:colOff>
      <xdr:row>64</xdr:row>
      <xdr:rowOff>128905</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flipV="1">
          <a:off x="10476865" y="9692005"/>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132715</xdr:rowOff>
    </xdr:from>
    <xdr:ext cx="469900" cy="25590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F00-0000E7000000}"/>
            </a:ext>
          </a:extLst>
        </xdr:cNvPr>
        <xdr:cNvSpPr txBox="1"/>
      </xdr:nvSpPr>
      <xdr:spPr>
        <a:xfrm>
          <a:off x="10515600" y="1110551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1,395</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128905</xdr:rowOff>
    </xdr:from>
    <xdr:to>
      <xdr:col>55</xdr:col>
      <xdr:colOff>88900</xdr:colOff>
      <xdr:row>64</xdr:row>
      <xdr:rowOff>128905</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10388600" y="11101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37465</xdr:rowOff>
    </xdr:from>
    <xdr:ext cx="690245" cy="259080"/>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F00-0000E9000000}"/>
            </a:ext>
          </a:extLst>
        </xdr:cNvPr>
        <xdr:cNvSpPr txBox="1"/>
      </xdr:nvSpPr>
      <xdr:spPr>
        <a:xfrm>
          <a:off x="10515600" y="946721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1,296,468</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90805</xdr:rowOff>
    </xdr:from>
    <xdr:to>
      <xdr:col>55</xdr:col>
      <xdr:colOff>88900</xdr:colOff>
      <xdr:row>56</xdr:row>
      <xdr:rowOff>90805</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10388600" y="9692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106045</xdr:rowOff>
    </xdr:from>
    <xdr:ext cx="598805" cy="259080"/>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F00-0000EB000000}"/>
            </a:ext>
          </a:extLst>
        </xdr:cNvPr>
        <xdr:cNvSpPr txBox="1"/>
      </xdr:nvSpPr>
      <xdr:spPr>
        <a:xfrm>
          <a:off x="10515600" y="1056449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311,738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83185</xdr:rowOff>
    </xdr:from>
    <xdr:to>
      <xdr:col>55</xdr:col>
      <xdr:colOff>50800</xdr:colOff>
      <xdr:row>63</xdr:row>
      <xdr:rowOff>13335</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10426700" y="1071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99695</xdr:rowOff>
    </xdr:from>
    <xdr:to>
      <xdr:col>50</xdr:col>
      <xdr:colOff>165100</xdr:colOff>
      <xdr:row>63</xdr:row>
      <xdr:rowOff>29845</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9588500" y="1072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106045</xdr:rowOff>
    </xdr:from>
    <xdr:to>
      <xdr:col>46</xdr:col>
      <xdr:colOff>38100</xdr:colOff>
      <xdr:row>63</xdr:row>
      <xdr:rowOff>36195</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8699500" y="10735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139700</xdr:rowOff>
    </xdr:from>
    <xdr:to>
      <xdr:col>41</xdr:col>
      <xdr:colOff>101600</xdr:colOff>
      <xdr:row>62</xdr:row>
      <xdr:rowOff>69850</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7810500" y="1059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154940</xdr:rowOff>
    </xdr:from>
    <xdr:to>
      <xdr:col>36</xdr:col>
      <xdr:colOff>165100</xdr:colOff>
      <xdr:row>62</xdr:row>
      <xdr:rowOff>85090</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6921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590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10287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590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9448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590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8559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590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7670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590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6781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163195</xdr:rowOff>
    </xdr:from>
    <xdr:to>
      <xdr:col>55</xdr:col>
      <xdr:colOff>50800</xdr:colOff>
      <xdr:row>63</xdr:row>
      <xdr:rowOff>93345</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10426700" y="1079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141605</xdr:rowOff>
    </xdr:from>
    <xdr:ext cx="598805" cy="259080"/>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F00-0000F7000000}"/>
            </a:ext>
          </a:extLst>
        </xdr:cNvPr>
        <xdr:cNvSpPr txBox="1"/>
      </xdr:nvSpPr>
      <xdr:spPr>
        <a:xfrm>
          <a:off x="10515600" y="107715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238,480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166370</xdr:rowOff>
    </xdr:from>
    <xdr:to>
      <xdr:col>50</xdr:col>
      <xdr:colOff>165100</xdr:colOff>
      <xdr:row>63</xdr:row>
      <xdr:rowOff>96520</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9588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42545</xdr:rowOff>
    </xdr:from>
    <xdr:to>
      <xdr:col>55</xdr:col>
      <xdr:colOff>0</xdr:colOff>
      <xdr:row>63</xdr:row>
      <xdr:rowOff>45720</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flipV="1">
          <a:off x="9639300" y="1084389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170815</xdr:rowOff>
    </xdr:from>
    <xdr:to>
      <xdr:col>46</xdr:col>
      <xdr:colOff>38100</xdr:colOff>
      <xdr:row>63</xdr:row>
      <xdr:rowOff>100965</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8699500" y="1080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45720</xdr:rowOff>
    </xdr:from>
    <xdr:to>
      <xdr:col>50</xdr:col>
      <xdr:colOff>114300</xdr:colOff>
      <xdr:row>63</xdr:row>
      <xdr:rowOff>50165</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8750300" y="1084707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6350</xdr:rowOff>
    </xdr:from>
    <xdr:to>
      <xdr:col>41</xdr:col>
      <xdr:colOff>101600</xdr:colOff>
      <xdr:row>63</xdr:row>
      <xdr:rowOff>107950</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7810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50165</xdr:rowOff>
    </xdr:from>
    <xdr:to>
      <xdr:col>45</xdr:col>
      <xdr:colOff>177800</xdr:colOff>
      <xdr:row>63</xdr:row>
      <xdr:rowOff>57150</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7861300" y="1085151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69215</xdr:rowOff>
    </xdr:from>
    <xdr:to>
      <xdr:col>36</xdr:col>
      <xdr:colOff>165100</xdr:colOff>
      <xdr:row>63</xdr:row>
      <xdr:rowOff>170815</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6921500" y="1087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57150</xdr:rowOff>
    </xdr:from>
    <xdr:to>
      <xdr:col>41</xdr:col>
      <xdr:colOff>50800</xdr:colOff>
      <xdr:row>63</xdr:row>
      <xdr:rowOff>120650</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flipV="1">
          <a:off x="6972300" y="1085850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61</xdr:row>
      <xdr:rowOff>46355</xdr:rowOff>
    </xdr:from>
    <xdr:ext cx="595630" cy="259080"/>
    <xdr:sp macro="" textlink="">
      <xdr:nvSpPr>
        <xdr:cNvPr id="256" name="n_1aveValue【橋りょう・トンネル】&#10;一人当たり有形固定資産（償却資産）額">
          <a:extLst>
            <a:ext uri="{FF2B5EF4-FFF2-40B4-BE49-F238E27FC236}">
              <a16:creationId xmlns:a16="http://schemas.microsoft.com/office/drawing/2014/main" id="{00000000-0008-0000-0F00-000000010000}"/>
            </a:ext>
          </a:extLst>
        </xdr:cNvPr>
        <xdr:cNvSpPr txBox="1"/>
      </xdr:nvSpPr>
      <xdr:spPr>
        <a:xfrm>
          <a:off x="9326880" y="1050480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296,909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61</xdr:row>
      <xdr:rowOff>52705</xdr:rowOff>
    </xdr:from>
    <xdr:ext cx="595630" cy="255905"/>
    <xdr:sp macro="" textlink="">
      <xdr:nvSpPr>
        <xdr:cNvPr id="257" name="n_2aveValue【橋りょう・トンネル】&#10;一人当たり有形固定資産（償却資産）額">
          <a:extLst>
            <a:ext uri="{FF2B5EF4-FFF2-40B4-BE49-F238E27FC236}">
              <a16:creationId xmlns:a16="http://schemas.microsoft.com/office/drawing/2014/main" id="{00000000-0008-0000-0F00-000001010000}"/>
            </a:ext>
          </a:extLst>
        </xdr:cNvPr>
        <xdr:cNvSpPr txBox="1"/>
      </xdr:nvSpPr>
      <xdr:spPr>
        <a:xfrm>
          <a:off x="8450580" y="1051115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290,941</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60</xdr:row>
      <xdr:rowOff>86360</xdr:rowOff>
    </xdr:from>
    <xdr:ext cx="595630" cy="255905"/>
    <xdr:sp macro="" textlink="">
      <xdr:nvSpPr>
        <xdr:cNvPr id="258" name="n_3aveValue【橋りょう・トンネル】&#10;一人当たり有形固定資産（償却資産）額">
          <a:extLst>
            <a:ext uri="{FF2B5EF4-FFF2-40B4-BE49-F238E27FC236}">
              <a16:creationId xmlns:a16="http://schemas.microsoft.com/office/drawing/2014/main" id="{00000000-0008-0000-0F00-000002010000}"/>
            </a:ext>
          </a:extLst>
        </xdr:cNvPr>
        <xdr:cNvSpPr txBox="1"/>
      </xdr:nvSpPr>
      <xdr:spPr>
        <a:xfrm>
          <a:off x="7561580" y="1037336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417,452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60</xdr:row>
      <xdr:rowOff>101600</xdr:rowOff>
    </xdr:from>
    <xdr:ext cx="595630" cy="259080"/>
    <xdr:sp macro="" textlink="">
      <xdr:nvSpPr>
        <xdr:cNvPr id="259" name="n_4aveValue【橋りょう・トンネル】&#10;一人当たり有形固定資産（償却資産）額">
          <a:extLst>
            <a:ext uri="{FF2B5EF4-FFF2-40B4-BE49-F238E27FC236}">
              <a16:creationId xmlns:a16="http://schemas.microsoft.com/office/drawing/2014/main" id="{00000000-0008-0000-0F00-000003010000}"/>
            </a:ext>
          </a:extLst>
        </xdr:cNvPr>
        <xdr:cNvSpPr txBox="1"/>
      </xdr:nvSpPr>
      <xdr:spPr>
        <a:xfrm>
          <a:off x="6672580" y="1038860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403,288</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63</xdr:row>
      <xdr:rowOff>87630</xdr:rowOff>
    </xdr:from>
    <xdr:ext cx="595630" cy="255905"/>
    <xdr:sp macro="" textlink="">
      <xdr:nvSpPr>
        <xdr:cNvPr id="260" name="n_1mainValue【橋りょう・トンネル】&#10;一人当たり有形固定資産（償却資産）額">
          <a:extLst>
            <a:ext uri="{FF2B5EF4-FFF2-40B4-BE49-F238E27FC236}">
              <a16:creationId xmlns:a16="http://schemas.microsoft.com/office/drawing/2014/main" id="{00000000-0008-0000-0F00-000004010000}"/>
            </a:ext>
          </a:extLst>
        </xdr:cNvPr>
        <xdr:cNvSpPr txBox="1"/>
      </xdr:nvSpPr>
      <xdr:spPr>
        <a:xfrm>
          <a:off x="9326880" y="1088898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235,390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63</xdr:row>
      <xdr:rowOff>92075</xdr:rowOff>
    </xdr:from>
    <xdr:ext cx="595630" cy="259080"/>
    <xdr:sp macro="" textlink="">
      <xdr:nvSpPr>
        <xdr:cNvPr id="261" name="n_2mainValue【橋りょう・トンネル】&#10;一人当たり有形固定資産（償却資産）額">
          <a:extLst>
            <a:ext uri="{FF2B5EF4-FFF2-40B4-BE49-F238E27FC236}">
              <a16:creationId xmlns:a16="http://schemas.microsoft.com/office/drawing/2014/main" id="{00000000-0008-0000-0F00-000005010000}"/>
            </a:ext>
          </a:extLst>
        </xdr:cNvPr>
        <xdr:cNvSpPr txBox="1"/>
      </xdr:nvSpPr>
      <xdr:spPr>
        <a:xfrm>
          <a:off x="8450580" y="1089342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231,295</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63</xdr:row>
      <xdr:rowOff>99060</xdr:rowOff>
    </xdr:from>
    <xdr:ext cx="595630" cy="255905"/>
    <xdr:sp macro="" textlink="">
      <xdr:nvSpPr>
        <xdr:cNvPr id="262" name="n_3mainValue【橋りょう・トンネル】&#10;一人当たり有形固定資産（償却資産）額">
          <a:extLst>
            <a:ext uri="{FF2B5EF4-FFF2-40B4-BE49-F238E27FC236}">
              <a16:creationId xmlns:a16="http://schemas.microsoft.com/office/drawing/2014/main" id="{00000000-0008-0000-0F00-000006010000}"/>
            </a:ext>
          </a:extLst>
        </xdr:cNvPr>
        <xdr:cNvSpPr txBox="1"/>
      </xdr:nvSpPr>
      <xdr:spPr>
        <a:xfrm>
          <a:off x="7561580" y="1090041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224,829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63</xdr:row>
      <xdr:rowOff>161925</xdr:rowOff>
    </xdr:from>
    <xdr:ext cx="595630" cy="259080"/>
    <xdr:sp macro="" textlink="">
      <xdr:nvSpPr>
        <xdr:cNvPr id="263" name="n_4mainValue【橋りょう・トンネル】&#10;一人当たり有形固定資産（償却資産）額">
          <a:extLst>
            <a:ext uri="{FF2B5EF4-FFF2-40B4-BE49-F238E27FC236}">
              <a16:creationId xmlns:a16="http://schemas.microsoft.com/office/drawing/2014/main" id="{00000000-0008-0000-0F00-000007010000}"/>
            </a:ext>
          </a:extLst>
        </xdr:cNvPr>
        <xdr:cNvSpPr txBox="1"/>
      </xdr:nvSpPr>
      <xdr:spPr>
        <a:xfrm>
          <a:off x="6672580" y="1096327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167,293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5275" cy="222250"/>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723900" y="12763500"/>
          <a:ext cx="2952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4185" cy="259080"/>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294640" y="1509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4185" cy="25590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294640" y="14716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590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775" y="13573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5915" cy="259080"/>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422910" y="1281176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F00-00001F010000}"/>
            </a:ext>
          </a:extLst>
        </xdr:cNvPr>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169545</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flipV="1">
          <a:off x="4634865" y="13371195"/>
          <a:ext cx="0" cy="1487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118110</xdr:rowOff>
    </xdr:from>
    <xdr:ext cx="469900" cy="259080"/>
    <xdr:sp macro="" textlink="">
      <xdr:nvSpPr>
        <xdr:cNvPr id="289" name="【公営住宅】&#10;有形固定資産減価償却率最小値テキスト">
          <a:extLst>
            <a:ext uri="{FF2B5EF4-FFF2-40B4-BE49-F238E27FC236}">
              <a16:creationId xmlns:a16="http://schemas.microsoft.com/office/drawing/2014/main" id="{00000000-0008-0000-0F00-000021010000}"/>
            </a:ext>
          </a:extLst>
        </xdr:cNvPr>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116205</xdr:rowOff>
    </xdr:from>
    <xdr:ext cx="405130" cy="259080"/>
    <xdr:sp macro="" textlink="">
      <xdr:nvSpPr>
        <xdr:cNvPr id="291" name="【公営住宅】&#10;有形固定資産減価償却率最大値テキスト">
          <a:extLst>
            <a:ext uri="{FF2B5EF4-FFF2-40B4-BE49-F238E27FC236}">
              <a16:creationId xmlns:a16="http://schemas.microsoft.com/office/drawing/2014/main" id="{00000000-0008-0000-0F00-000023010000}"/>
            </a:ext>
          </a:extLst>
        </xdr:cNvPr>
        <xdr:cNvSpPr txBox="1"/>
      </xdr:nvSpPr>
      <xdr:spPr>
        <a:xfrm>
          <a:off x="4673600" y="131464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21.9</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169545</xdr:rowOff>
    </xdr:from>
    <xdr:to>
      <xdr:col>24</xdr:col>
      <xdr:colOff>152400</xdr:colOff>
      <xdr:row>77</xdr:row>
      <xdr:rowOff>169545</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4546600" y="13371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114935</xdr:rowOff>
    </xdr:from>
    <xdr:ext cx="405130" cy="259080"/>
    <xdr:sp macro="" textlink="">
      <xdr:nvSpPr>
        <xdr:cNvPr id="293" name="【公営住宅】&#10;有形固定資産減価償却率平均値テキスト">
          <a:extLst>
            <a:ext uri="{FF2B5EF4-FFF2-40B4-BE49-F238E27FC236}">
              <a16:creationId xmlns:a16="http://schemas.microsoft.com/office/drawing/2014/main" id="{00000000-0008-0000-0F00-000025010000}"/>
            </a:ext>
          </a:extLst>
        </xdr:cNvPr>
        <xdr:cNvSpPr txBox="1"/>
      </xdr:nvSpPr>
      <xdr:spPr>
        <a:xfrm>
          <a:off x="4673600" y="140023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92075</xdr:rowOff>
    </xdr:from>
    <xdr:to>
      <xdr:col>24</xdr:col>
      <xdr:colOff>114300</xdr:colOff>
      <xdr:row>83</xdr:row>
      <xdr:rowOff>22225</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45847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61595</xdr:rowOff>
    </xdr:from>
    <xdr:to>
      <xdr:col>20</xdr:col>
      <xdr:colOff>38100</xdr:colOff>
      <xdr:row>82</xdr:row>
      <xdr:rowOff>163195</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3746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69215</xdr:rowOff>
    </xdr:from>
    <xdr:to>
      <xdr:col>15</xdr:col>
      <xdr:colOff>101600</xdr:colOff>
      <xdr:row>82</xdr:row>
      <xdr:rowOff>170815</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2857500" y="1412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99695</xdr:rowOff>
    </xdr:from>
    <xdr:to>
      <xdr:col>10</xdr:col>
      <xdr:colOff>165100</xdr:colOff>
      <xdr:row>83</xdr:row>
      <xdr:rowOff>29845</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1968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135890</xdr:rowOff>
    </xdr:from>
    <xdr:to>
      <xdr:col>6</xdr:col>
      <xdr:colOff>38100</xdr:colOff>
      <xdr:row>83</xdr:row>
      <xdr:rowOff>66040</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1079500" y="1419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82</xdr:row>
      <xdr:rowOff>133985</xdr:rowOff>
    </xdr:from>
    <xdr:to>
      <xdr:col>24</xdr:col>
      <xdr:colOff>114300</xdr:colOff>
      <xdr:row>83</xdr:row>
      <xdr:rowOff>64135</xdr:rowOff>
    </xdr:to>
    <xdr:sp macro="" textlink="">
      <xdr:nvSpPr>
        <xdr:cNvPr id="304" name="楕円 303">
          <a:extLst>
            <a:ext uri="{FF2B5EF4-FFF2-40B4-BE49-F238E27FC236}">
              <a16:creationId xmlns:a16="http://schemas.microsoft.com/office/drawing/2014/main" id="{00000000-0008-0000-0F00-000030010000}"/>
            </a:ext>
          </a:extLst>
        </xdr:cNvPr>
        <xdr:cNvSpPr/>
      </xdr:nvSpPr>
      <xdr:spPr>
        <a:xfrm>
          <a:off x="4584700" y="1419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112395</xdr:rowOff>
    </xdr:from>
    <xdr:ext cx="405130" cy="255905"/>
    <xdr:sp macro="" textlink="">
      <xdr:nvSpPr>
        <xdr:cNvPr id="305" name="【公営住宅】&#10;有形固定資産減価償却率該当値テキスト">
          <a:extLst>
            <a:ext uri="{FF2B5EF4-FFF2-40B4-BE49-F238E27FC236}">
              <a16:creationId xmlns:a16="http://schemas.microsoft.com/office/drawing/2014/main" id="{00000000-0008-0000-0F00-000031010000}"/>
            </a:ext>
          </a:extLst>
        </xdr:cNvPr>
        <xdr:cNvSpPr txBox="1"/>
      </xdr:nvSpPr>
      <xdr:spPr>
        <a:xfrm>
          <a:off x="4673600" y="1417129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83</xdr:row>
      <xdr:rowOff>61595</xdr:rowOff>
    </xdr:from>
    <xdr:to>
      <xdr:col>20</xdr:col>
      <xdr:colOff>38100</xdr:colOff>
      <xdr:row>83</xdr:row>
      <xdr:rowOff>163195</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3746500" y="1429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13335</xdr:rowOff>
    </xdr:from>
    <xdr:to>
      <xdr:col>24</xdr:col>
      <xdr:colOff>63500</xdr:colOff>
      <xdr:row>83</xdr:row>
      <xdr:rowOff>112395</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flipV="1">
          <a:off x="3797300" y="14243685"/>
          <a:ext cx="8382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34925</xdr:rowOff>
    </xdr:from>
    <xdr:to>
      <xdr:col>15</xdr:col>
      <xdr:colOff>101600</xdr:colOff>
      <xdr:row>83</xdr:row>
      <xdr:rowOff>136525</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2857500" y="142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86360</xdr:rowOff>
    </xdr:from>
    <xdr:to>
      <xdr:col>19</xdr:col>
      <xdr:colOff>177800</xdr:colOff>
      <xdr:row>83</xdr:row>
      <xdr:rowOff>112395</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2908300" y="1431671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19685</xdr:rowOff>
    </xdr:from>
    <xdr:to>
      <xdr:col>10</xdr:col>
      <xdr:colOff>165100</xdr:colOff>
      <xdr:row>83</xdr:row>
      <xdr:rowOff>121285</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1968500" y="1425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70485</xdr:rowOff>
    </xdr:from>
    <xdr:to>
      <xdr:col>15</xdr:col>
      <xdr:colOff>50800</xdr:colOff>
      <xdr:row>83</xdr:row>
      <xdr:rowOff>86360</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2019300" y="1430083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162560</xdr:rowOff>
    </xdr:from>
    <xdr:to>
      <xdr:col>6</xdr:col>
      <xdr:colOff>38100</xdr:colOff>
      <xdr:row>83</xdr:row>
      <xdr:rowOff>92710</xdr:rowOff>
    </xdr:to>
    <xdr:sp macro="" textlink="">
      <xdr:nvSpPr>
        <xdr:cNvPr id="312" name="楕円 311">
          <a:extLst>
            <a:ext uri="{FF2B5EF4-FFF2-40B4-BE49-F238E27FC236}">
              <a16:creationId xmlns:a16="http://schemas.microsoft.com/office/drawing/2014/main" id="{00000000-0008-0000-0F00-000038010000}"/>
            </a:ext>
          </a:extLst>
        </xdr:cNvPr>
        <xdr:cNvSpPr/>
      </xdr:nvSpPr>
      <xdr:spPr>
        <a:xfrm>
          <a:off x="1079500" y="1422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41910</xdr:rowOff>
    </xdr:from>
    <xdr:to>
      <xdr:col>10</xdr:col>
      <xdr:colOff>114300</xdr:colOff>
      <xdr:row>83</xdr:row>
      <xdr:rowOff>70485</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1130300" y="1427226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8255</xdr:rowOff>
    </xdr:from>
    <xdr:ext cx="405130" cy="255905"/>
    <xdr:sp macro="" textlink="">
      <xdr:nvSpPr>
        <xdr:cNvPr id="314" name="n_1aveValue【公営住宅】&#10;有形固定資産減価償却率">
          <a:extLst>
            <a:ext uri="{FF2B5EF4-FFF2-40B4-BE49-F238E27FC236}">
              <a16:creationId xmlns:a16="http://schemas.microsoft.com/office/drawing/2014/main" id="{00000000-0008-0000-0F00-00003A010000}"/>
            </a:ext>
          </a:extLst>
        </xdr:cNvPr>
        <xdr:cNvSpPr txBox="1"/>
      </xdr:nvSpPr>
      <xdr:spPr>
        <a:xfrm>
          <a:off x="3582035" y="1389570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15875</xdr:rowOff>
    </xdr:from>
    <xdr:ext cx="401955" cy="259080"/>
    <xdr:sp macro="" textlink="">
      <xdr:nvSpPr>
        <xdr:cNvPr id="315" name="n_2aveValue【公営住宅】&#10;有形固定資産減価償却率">
          <a:extLst>
            <a:ext uri="{FF2B5EF4-FFF2-40B4-BE49-F238E27FC236}">
              <a16:creationId xmlns:a16="http://schemas.microsoft.com/office/drawing/2014/main" id="{00000000-0008-0000-0F00-00003B010000}"/>
            </a:ext>
          </a:extLst>
        </xdr:cNvPr>
        <xdr:cNvSpPr txBox="1"/>
      </xdr:nvSpPr>
      <xdr:spPr>
        <a:xfrm>
          <a:off x="2705735" y="1390332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46355</xdr:rowOff>
    </xdr:from>
    <xdr:ext cx="401955" cy="259080"/>
    <xdr:sp macro="" textlink="">
      <xdr:nvSpPr>
        <xdr:cNvPr id="316" name="n_3aveValue【公営住宅】&#10;有形固定資産減価償却率">
          <a:extLst>
            <a:ext uri="{FF2B5EF4-FFF2-40B4-BE49-F238E27FC236}">
              <a16:creationId xmlns:a16="http://schemas.microsoft.com/office/drawing/2014/main" id="{00000000-0008-0000-0F00-00003C010000}"/>
            </a:ext>
          </a:extLst>
        </xdr:cNvPr>
        <xdr:cNvSpPr txBox="1"/>
      </xdr:nvSpPr>
      <xdr:spPr>
        <a:xfrm>
          <a:off x="1816735" y="1393380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81</xdr:row>
      <xdr:rowOff>82550</xdr:rowOff>
    </xdr:from>
    <xdr:ext cx="401955" cy="259080"/>
    <xdr:sp macro="" textlink="">
      <xdr:nvSpPr>
        <xdr:cNvPr id="317" name="n_4aveValue【公営住宅】&#10;有形固定資産減価償却率">
          <a:extLst>
            <a:ext uri="{FF2B5EF4-FFF2-40B4-BE49-F238E27FC236}">
              <a16:creationId xmlns:a16="http://schemas.microsoft.com/office/drawing/2014/main" id="{00000000-0008-0000-0F00-00003D010000}"/>
            </a:ext>
          </a:extLst>
        </xdr:cNvPr>
        <xdr:cNvSpPr txBox="1"/>
      </xdr:nvSpPr>
      <xdr:spPr>
        <a:xfrm>
          <a:off x="927735" y="1397000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83</xdr:row>
      <xdr:rowOff>154940</xdr:rowOff>
    </xdr:from>
    <xdr:ext cx="405130" cy="255905"/>
    <xdr:sp macro="" textlink="">
      <xdr:nvSpPr>
        <xdr:cNvPr id="318" name="n_1mainValue【公営住宅】&#10;有形固定資産減価償却率">
          <a:extLst>
            <a:ext uri="{FF2B5EF4-FFF2-40B4-BE49-F238E27FC236}">
              <a16:creationId xmlns:a16="http://schemas.microsoft.com/office/drawing/2014/main" id="{00000000-0008-0000-0F00-00003E010000}"/>
            </a:ext>
          </a:extLst>
        </xdr:cNvPr>
        <xdr:cNvSpPr txBox="1"/>
      </xdr:nvSpPr>
      <xdr:spPr>
        <a:xfrm>
          <a:off x="3582035" y="1438529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83</xdr:row>
      <xdr:rowOff>127635</xdr:rowOff>
    </xdr:from>
    <xdr:ext cx="401955" cy="259080"/>
    <xdr:sp macro="" textlink="">
      <xdr:nvSpPr>
        <xdr:cNvPr id="319" name="n_2mainValue【公営住宅】&#10;有形固定資産減価償却率">
          <a:extLst>
            <a:ext uri="{FF2B5EF4-FFF2-40B4-BE49-F238E27FC236}">
              <a16:creationId xmlns:a16="http://schemas.microsoft.com/office/drawing/2014/main" id="{00000000-0008-0000-0F00-00003F010000}"/>
            </a:ext>
          </a:extLst>
        </xdr:cNvPr>
        <xdr:cNvSpPr txBox="1"/>
      </xdr:nvSpPr>
      <xdr:spPr>
        <a:xfrm>
          <a:off x="2705735" y="1435798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83</xdr:row>
      <xdr:rowOff>112395</xdr:rowOff>
    </xdr:from>
    <xdr:ext cx="401955" cy="255905"/>
    <xdr:sp macro="" textlink="">
      <xdr:nvSpPr>
        <xdr:cNvPr id="320" name="n_3mainValue【公営住宅】&#10;有形固定資産減価償却率">
          <a:extLst>
            <a:ext uri="{FF2B5EF4-FFF2-40B4-BE49-F238E27FC236}">
              <a16:creationId xmlns:a16="http://schemas.microsoft.com/office/drawing/2014/main" id="{00000000-0008-0000-0F00-000040010000}"/>
            </a:ext>
          </a:extLst>
        </xdr:cNvPr>
        <xdr:cNvSpPr txBox="1"/>
      </xdr:nvSpPr>
      <xdr:spPr>
        <a:xfrm>
          <a:off x="1816735" y="1434274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70.7</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83</xdr:row>
      <xdr:rowOff>83820</xdr:rowOff>
    </xdr:from>
    <xdr:ext cx="401955" cy="259080"/>
    <xdr:sp macro="" textlink="">
      <xdr:nvSpPr>
        <xdr:cNvPr id="321" name="n_4mainValue【公営住宅】&#10;有形固定資産減価償却率">
          <a:extLst>
            <a:ext uri="{FF2B5EF4-FFF2-40B4-BE49-F238E27FC236}">
              <a16:creationId xmlns:a16="http://schemas.microsoft.com/office/drawing/2014/main" id="{00000000-0008-0000-0F00-000041010000}"/>
            </a:ext>
          </a:extLst>
        </xdr:cNvPr>
        <xdr:cNvSpPr txBox="1"/>
      </xdr:nvSpPr>
      <xdr:spPr>
        <a:xfrm>
          <a:off x="927735" y="1431417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6710" cy="222250"/>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6565900" y="1276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4185" cy="25590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6136640" y="14716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4185" cy="259080"/>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6136640" y="14335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4185" cy="259080"/>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6136640" y="1395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4185" cy="25590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6136640" y="13573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4185" cy="259080"/>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6136640" y="13192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124460</xdr:rowOff>
    </xdr:from>
    <xdr:ext cx="531495" cy="259080"/>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00000000-0008-0000-0F00-000058010000}"/>
            </a:ext>
          </a:extLst>
        </xdr:cNvPr>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113665</xdr:rowOff>
    </xdr:from>
    <xdr:to>
      <xdr:col>54</xdr:col>
      <xdr:colOff>189865</xdr:colOff>
      <xdr:row>86</xdr:row>
      <xdr:rowOff>111760</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flipV="1">
          <a:off x="10476865" y="13486765"/>
          <a:ext cx="0" cy="1369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115570</xdr:rowOff>
    </xdr:from>
    <xdr:ext cx="469900" cy="259080"/>
    <xdr:sp macro="" textlink="">
      <xdr:nvSpPr>
        <xdr:cNvPr id="346" name="【公営住宅】&#10;一人当たり面積最小値テキスト">
          <a:extLst>
            <a:ext uri="{FF2B5EF4-FFF2-40B4-BE49-F238E27FC236}">
              <a16:creationId xmlns:a16="http://schemas.microsoft.com/office/drawing/2014/main" id="{00000000-0008-0000-0F00-00005A010000}"/>
            </a:ext>
          </a:extLst>
        </xdr:cNvPr>
        <xdr:cNvSpPr txBox="1"/>
      </xdr:nvSpPr>
      <xdr:spPr>
        <a:xfrm>
          <a:off x="10515600" y="14860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0.015</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111760</xdr:rowOff>
    </xdr:from>
    <xdr:to>
      <xdr:col>55</xdr:col>
      <xdr:colOff>88900</xdr:colOff>
      <xdr:row>86</xdr:row>
      <xdr:rowOff>111760</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10388600" y="14856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60325</xdr:rowOff>
    </xdr:from>
    <xdr:ext cx="469900" cy="259080"/>
    <xdr:sp macro="" textlink="">
      <xdr:nvSpPr>
        <xdr:cNvPr id="348" name="【公営住宅】&#10;一人当たり面積最大値テキスト">
          <a:extLst>
            <a:ext uri="{FF2B5EF4-FFF2-40B4-BE49-F238E27FC236}">
              <a16:creationId xmlns:a16="http://schemas.microsoft.com/office/drawing/2014/main" id="{00000000-0008-0000-0F00-00005C010000}"/>
            </a:ext>
          </a:extLst>
        </xdr:cNvPr>
        <xdr:cNvSpPr txBox="1"/>
      </xdr:nvSpPr>
      <xdr:spPr>
        <a:xfrm>
          <a:off x="10515600" y="132619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7.203</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113665</xdr:rowOff>
    </xdr:from>
    <xdr:to>
      <xdr:col>55</xdr:col>
      <xdr:colOff>88900</xdr:colOff>
      <xdr:row>78</xdr:row>
      <xdr:rowOff>113665</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10388600" y="13486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167640</xdr:rowOff>
    </xdr:from>
    <xdr:ext cx="469900" cy="255905"/>
    <xdr:sp macro="" textlink="">
      <xdr:nvSpPr>
        <xdr:cNvPr id="350" name="【公営住宅】&#10;一人当たり面積平均値テキスト">
          <a:extLst>
            <a:ext uri="{FF2B5EF4-FFF2-40B4-BE49-F238E27FC236}">
              <a16:creationId xmlns:a16="http://schemas.microsoft.com/office/drawing/2014/main" id="{00000000-0008-0000-0F00-00005E010000}"/>
            </a:ext>
          </a:extLst>
        </xdr:cNvPr>
        <xdr:cNvSpPr txBox="1"/>
      </xdr:nvSpPr>
      <xdr:spPr>
        <a:xfrm>
          <a:off x="10515600" y="1439799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1.373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144780</xdr:rowOff>
    </xdr:from>
    <xdr:to>
      <xdr:col>55</xdr:col>
      <xdr:colOff>50800</xdr:colOff>
      <xdr:row>85</xdr:row>
      <xdr:rowOff>74930</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10426700" y="1454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140970</xdr:rowOff>
    </xdr:from>
    <xdr:to>
      <xdr:col>50</xdr:col>
      <xdr:colOff>165100</xdr:colOff>
      <xdr:row>85</xdr:row>
      <xdr:rowOff>71120</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9588500" y="1454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132715</xdr:rowOff>
    </xdr:from>
    <xdr:to>
      <xdr:col>46</xdr:col>
      <xdr:colOff>38100</xdr:colOff>
      <xdr:row>85</xdr:row>
      <xdr:rowOff>63500</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8699500" y="145345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15875</xdr:rowOff>
    </xdr:from>
    <xdr:to>
      <xdr:col>41</xdr:col>
      <xdr:colOff>101600</xdr:colOff>
      <xdr:row>85</xdr:row>
      <xdr:rowOff>117475</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7810500" y="1458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160020</xdr:rowOff>
    </xdr:from>
    <xdr:to>
      <xdr:col>36</xdr:col>
      <xdr:colOff>165100</xdr:colOff>
      <xdr:row>85</xdr:row>
      <xdr:rowOff>90170</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6921500" y="145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84</xdr:row>
      <xdr:rowOff>166370</xdr:rowOff>
    </xdr:from>
    <xdr:to>
      <xdr:col>55</xdr:col>
      <xdr:colOff>50800</xdr:colOff>
      <xdr:row>85</xdr:row>
      <xdr:rowOff>95885</xdr:rowOff>
    </xdr:to>
    <xdr:sp macro="" textlink="">
      <xdr:nvSpPr>
        <xdr:cNvPr id="361" name="楕円 360">
          <a:extLst>
            <a:ext uri="{FF2B5EF4-FFF2-40B4-BE49-F238E27FC236}">
              <a16:creationId xmlns:a16="http://schemas.microsoft.com/office/drawing/2014/main" id="{00000000-0008-0000-0F00-000069010000}"/>
            </a:ext>
          </a:extLst>
        </xdr:cNvPr>
        <xdr:cNvSpPr/>
      </xdr:nvSpPr>
      <xdr:spPr>
        <a:xfrm>
          <a:off x="10426700" y="14568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144145</xdr:rowOff>
    </xdr:from>
    <xdr:ext cx="469900" cy="255905"/>
    <xdr:sp macro="" textlink="">
      <xdr:nvSpPr>
        <xdr:cNvPr id="362" name="【公営住宅】&#10;一人当たり面積該当値テキスト">
          <a:extLst>
            <a:ext uri="{FF2B5EF4-FFF2-40B4-BE49-F238E27FC236}">
              <a16:creationId xmlns:a16="http://schemas.microsoft.com/office/drawing/2014/main" id="{00000000-0008-0000-0F00-00006A010000}"/>
            </a:ext>
          </a:extLst>
        </xdr:cNvPr>
        <xdr:cNvSpPr txBox="1"/>
      </xdr:nvSpPr>
      <xdr:spPr>
        <a:xfrm>
          <a:off x="10515600" y="1454594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1.264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6350</xdr:rowOff>
    </xdr:from>
    <xdr:to>
      <xdr:col>50</xdr:col>
      <xdr:colOff>165100</xdr:colOff>
      <xdr:row>85</xdr:row>
      <xdr:rowOff>107950</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9588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45085</xdr:rowOff>
    </xdr:from>
    <xdr:to>
      <xdr:col>55</xdr:col>
      <xdr:colOff>0</xdr:colOff>
      <xdr:row>85</xdr:row>
      <xdr:rowOff>57150</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flipV="1">
          <a:off x="9639300" y="14618335"/>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10160</xdr:rowOff>
    </xdr:from>
    <xdr:to>
      <xdr:col>46</xdr:col>
      <xdr:colOff>38100</xdr:colOff>
      <xdr:row>85</xdr:row>
      <xdr:rowOff>111760</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8699500" y="1458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57150</xdr:rowOff>
    </xdr:from>
    <xdr:to>
      <xdr:col>50</xdr:col>
      <xdr:colOff>114300</xdr:colOff>
      <xdr:row>85</xdr:row>
      <xdr:rowOff>60960</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flipV="1">
          <a:off x="8750300" y="146304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6350</xdr:rowOff>
    </xdr:from>
    <xdr:to>
      <xdr:col>41</xdr:col>
      <xdr:colOff>101600</xdr:colOff>
      <xdr:row>85</xdr:row>
      <xdr:rowOff>107315</xdr:rowOff>
    </xdr:to>
    <xdr:sp macro="" textlink="">
      <xdr:nvSpPr>
        <xdr:cNvPr id="367" name="楕円 366">
          <a:extLst>
            <a:ext uri="{FF2B5EF4-FFF2-40B4-BE49-F238E27FC236}">
              <a16:creationId xmlns:a16="http://schemas.microsoft.com/office/drawing/2014/main" id="{00000000-0008-0000-0F00-00006F010000}"/>
            </a:ext>
          </a:extLst>
        </xdr:cNvPr>
        <xdr:cNvSpPr/>
      </xdr:nvSpPr>
      <xdr:spPr>
        <a:xfrm>
          <a:off x="7810500" y="145796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56515</xdr:rowOff>
    </xdr:from>
    <xdr:to>
      <xdr:col>45</xdr:col>
      <xdr:colOff>177800</xdr:colOff>
      <xdr:row>85</xdr:row>
      <xdr:rowOff>60960</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7861300" y="1462976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8890</xdr:rowOff>
    </xdr:from>
    <xdr:to>
      <xdr:col>36</xdr:col>
      <xdr:colOff>165100</xdr:colOff>
      <xdr:row>85</xdr:row>
      <xdr:rowOff>110490</xdr:rowOff>
    </xdr:to>
    <xdr:sp macro="" textlink="">
      <xdr:nvSpPr>
        <xdr:cNvPr id="369" name="楕円 368">
          <a:extLst>
            <a:ext uri="{FF2B5EF4-FFF2-40B4-BE49-F238E27FC236}">
              <a16:creationId xmlns:a16="http://schemas.microsoft.com/office/drawing/2014/main" id="{00000000-0008-0000-0F00-000071010000}"/>
            </a:ext>
          </a:extLst>
        </xdr:cNvPr>
        <xdr:cNvSpPr/>
      </xdr:nvSpPr>
      <xdr:spPr>
        <a:xfrm>
          <a:off x="6921500" y="1458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56515</xdr:rowOff>
    </xdr:from>
    <xdr:to>
      <xdr:col>41</xdr:col>
      <xdr:colOff>50800</xdr:colOff>
      <xdr:row>85</xdr:row>
      <xdr:rowOff>59690</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flipV="1">
          <a:off x="6972300" y="1462976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87630</xdr:rowOff>
    </xdr:from>
    <xdr:ext cx="469900" cy="255905"/>
    <xdr:sp macro="" textlink="">
      <xdr:nvSpPr>
        <xdr:cNvPr id="371" name="n_1aveValue【公営住宅】&#10;一人当たり面積">
          <a:extLst>
            <a:ext uri="{FF2B5EF4-FFF2-40B4-BE49-F238E27FC236}">
              <a16:creationId xmlns:a16="http://schemas.microsoft.com/office/drawing/2014/main" id="{00000000-0008-0000-0F00-000073010000}"/>
            </a:ext>
          </a:extLst>
        </xdr:cNvPr>
        <xdr:cNvSpPr txBox="1"/>
      </xdr:nvSpPr>
      <xdr:spPr>
        <a:xfrm>
          <a:off x="9391650" y="1431798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79375</xdr:rowOff>
    </xdr:from>
    <xdr:ext cx="466725" cy="258445"/>
    <xdr:sp macro="" textlink="">
      <xdr:nvSpPr>
        <xdr:cNvPr id="372" name="n_2aveValue【公営住宅】&#10;一人当たり面積">
          <a:extLst>
            <a:ext uri="{FF2B5EF4-FFF2-40B4-BE49-F238E27FC236}">
              <a16:creationId xmlns:a16="http://schemas.microsoft.com/office/drawing/2014/main" id="{00000000-0008-0000-0F00-000074010000}"/>
            </a:ext>
          </a:extLst>
        </xdr:cNvPr>
        <xdr:cNvSpPr txBox="1"/>
      </xdr:nvSpPr>
      <xdr:spPr>
        <a:xfrm>
          <a:off x="8515350" y="143097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1.438</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85</xdr:row>
      <xdr:rowOff>109220</xdr:rowOff>
    </xdr:from>
    <xdr:ext cx="466725" cy="255905"/>
    <xdr:sp macro="" textlink="">
      <xdr:nvSpPr>
        <xdr:cNvPr id="373" name="n_3aveValue【公営住宅】&#10;一人当たり面積">
          <a:extLst>
            <a:ext uri="{FF2B5EF4-FFF2-40B4-BE49-F238E27FC236}">
              <a16:creationId xmlns:a16="http://schemas.microsoft.com/office/drawing/2014/main" id="{00000000-0008-0000-0F00-000075010000}"/>
            </a:ext>
          </a:extLst>
        </xdr:cNvPr>
        <xdr:cNvSpPr txBox="1"/>
      </xdr:nvSpPr>
      <xdr:spPr>
        <a:xfrm>
          <a:off x="7626350" y="1468247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1.150</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83</xdr:row>
      <xdr:rowOff>106680</xdr:rowOff>
    </xdr:from>
    <xdr:ext cx="466725" cy="259080"/>
    <xdr:sp macro="" textlink="">
      <xdr:nvSpPr>
        <xdr:cNvPr id="374" name="n_4aveValue【公営住宅】&#10;一人当たり面積">
          <a:extLst>
            <a:ext uri="{FF2B5EF4-FFF2-40B4-BE49-F238E27FC236}">
              <a16:creationId xmlns:a16="http://schemas.microsoft.com/office/drawing/2014/main" id="{00000000-0008-0000-0F00-000076010000}"/>
            </a:ext>
          </a:extLst>
        </xdr:cNvPr>
        <xdr:cNvSpPr txBox="1"/>
      </xdr:nvSpPr>
      <xdr:spPr>
        <a:xfrm>
          <a:off x="6737350" y="143370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1.294</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85</xdr:row>
      <xdr:rowOff>99060</xdr:rowOff>
    </xdr:from>
    <xdr:ext cx="469900" cy="255905"/>
    <xdr:sp macro="" textlink="">
      <xdr:nvSpPr>
        <xdr:cNvPr id="375" name="n_1mainValue【公営住宅】&#10;一人当たり面積">
          <a:extLst>
            <a:ext uri="{FF2B5EF4-FFF2-40B4-BE49-F238E27FC236}">
              <a16:creationId xmlns:a16="http://schemas.microsoft.com/office/drawing/2014/main" id="{00000000-0008-0000-0F00-000077010000}"/>
            </a:ext>
          </a:extLst>
        </xdr:cNvPr>
        <xdr:cNvSpPr txBox="1"/>
      </xdr:nvSpPr>
      <xdr:spPr>
        <a:xfrm>
          <a:off x="9391650" y="1467231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85</xdr:row>
      <xdr:rowOff>102870</xdr:rowOff>
    </xdr:from>
    <xdr:ext cx="466725" cy="259080"/>
    <xdr:sp macro="" textlink="">
      <xdr:nvSpPr>
        <xdr:cNvPr id="376" name="n_2mainValue【公営住宅】&#10;一人当たり面積">
          <a:extLst>
            <a:ext uri="{FF2B5EF4-FFF2-40B4-BE49-F238E27FC236}">
              <a16:creationId xmlns:a16="http://schemas.microsoft.com/office/drawing/2014/main" id="{00000000-0008-0000-0F00-000078010000}"/>
            </a:ext>
          </a:extLst>
        </xdr:cNvPr>
        <xdr:cNvSpPr txBox="1"/>
      </xdr:nvSpPr>
      <xdr:spPr>
        <a:xfrm>
          <a:off x="8515350" y="146761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1.180</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83</xdr:row>
      <xdr:rowOff>123825</xdr:rowOff>
    </xdr:from>
    <xdr:ext cx="466725" cy="255905"/>
    <xdr:sp macro="" textlink="">
      <xdr:nvSpPr>
        <xdr:cNvPr id="377" name="n_3mainValue【公営住宅】&#10;一人当たり面積">
          <a:extLst>
            <a:ext uri="{FF2B5EF4-FFF2-40B4-BE49-F238E27FC236}">
              <a16:creationId xmlns:a16="http://schemas.microsoft.com/office/drawing/2014/main" id="{00000000-0008-0000-0F00-000079010000}"/>
            </a:ext>
          </a:extLst>
        </xdr:cNvPr>
        <xdr:cNvSpPr txBox="1"/>
      </xdr:nvSpPr>
      <xdr:spPr>
        <a:xfrm>
          <a:off x="7626350" y="1435417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85</xdr:row>
      <xdr:rowOff>101600</xdr:rowOff>
    </xdr:from>
    <xdr:ext cx="466725" cy="259080"/>
    <xdr:sp macro="" textlink="">
      <xdr:nvSpPr>
        <xdr:cNvPr id="378" name="n_4mainValue【公営住宅】&#10;一人当たり面積">
          <a:extLst>
            <a:ext uri="{FF2B5EF4-FFF2-40B4-BE49-F238E27FC236}">
              <a16:creationId xmlns:a16="http://schemas.microsoft.com/office/drawing/2014/main" id="{00000000-0008-0000-0F00-00007A010000}"/>
            </a:ext>
          </a:extLst>
        </xdr:cNvPr>
        <xdr:cNvSpPr txBox="1"/>
      </xdr:nvSpPr>
      <xdr:spPr>
        <a:xfrm>
          <a:off x="6737350" y="146748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5275" cy="22542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723900" y="1657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4185" cy="259080"/>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294640" y="1890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10160</xdr:rowOff>
    </xdr:from>
    <xdr:ext cx="464185" cy="259080"/>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294640" y="1852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105</xdr:row>
      <xdr:rowOff>143510</xdr:rowOff>
    </xdr:from>
    <xdr:ext cx="403225" cy="25590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358775" y="18145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103</xdr:row>
      <xdr:rowOff>105410</xdr:rowOff>
    </xdr:from>
    <xdr:ext cx="403225" cy="259080"/>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101</xdr:row>
      <xdr:rowOff>67310</xdr:rowOff>
    </xdr:from>
    <xdr:ext cx="403225" cy="259080"/>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99</xdr:row>
      <xdr:rowOff>29210</xdr:rowOff>
    </xdr:from>
    <xdr:ext cx="403225" cy="25590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358775" y="17002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96</xdr:row>
      <xdr:rowOff>162560</xdr:rowOff>
    </xdr:from>
    <xdr:ext cx="335915" cy="259080"/>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422910" y="1662176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2" name="【港湾・漁港】&#10;有形固定資産減価償却率グラフ枠">
          <a:extLst>
            <a:ext uri="{FF2B5EF4-FFF2-40B4-BE49-F238E27FC236}">
              <a16:creationId xmlns:a16="http://schemas.microsoft.com/office/drawing/2014/main" id="{00000000-0008-0000-0F00-000092010000}"/>
            </a:ext>
          </a:extLst>
        </xdr:cNvPr>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29210</xdr:rowOff>
    </xdr:from>
    <xdr:to>
      <xdr:col>24</xdr:col>
      <xdr:colOff>62865</xdr:colOff>
      <xdr:row>107</xdr:row>
      <xdr:rowOff>86360</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flipV="1">
          <a:off x="4634865" y="17345660"/>
          <a:ext cx="0" cy="1085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89535</xdr:rowOff>
    </xdr:from>
    <xdr:ext cx="405130" cy="255905"/>
    <xdr:sp macro="" textlink="">
      <xdr:nvSpPr>
        <xdr:cNvPr id="404" name="【港湾・漁港】&#10;有形固定資産減価償却率最小値テキスト">
          <a:extLst>
            <a:ext uri="{FF2B5EF4-FFF2-40B4-BE49-F238E27FC236}">
              <a16:creationId xmlns:a16="http://schemas.microsoft.com/office/drawing/2014/main" id="{00000000-0008-0000-0F00-000094010000}"/>
            </a:ext>
          </a:extLst>
        </xdr:cNvPr>
        <xdr:cNvSpPr txBox="1"/>
      </xdr:nvSpPr>
      <xdr:spPr>
        <a:xfrm>
          <a:off x="4673600" y="1843468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87.5</a:t>
          </a:r>
          <a:endParaRPr kumimoji="1" lang="ja-JP" altLang="en-US" sz="1000" b="1">
            <a:latin typeface="ＭＳ Ｐゴシック"/>
            <a:ea typeface="ＭＳ Ｐゴシック"/>
          </a:endParaRPr>
        </a:p>
      </xdr:txBody>
    </xdr:sp>
    <xdr:clientData/>
  </xdr:oneCellAnchor>
  <xdr:twoCellAnchor>
    <xdr:from>
      <xdr:col>23</xdr:col>
      <xdr:colOff>165100</xdr:colOff>
      <xdr:row>107</xdr:row>
      <xdr:rowOff>86360</xdr:rowOff>
    </xdr:from>
    <xdr:to>
      <xdr:col>24</xdr:col>
      <xdr:colOff>152400</xdr:colOff>
      <xdr:row>107</xdr:row>
      <xdr:rowOff>86360</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a:off x="4546600" y="18431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146685</xdr:rowOff>
    </xdr:from>
    <xdr:ext cx="405130" cy="255905"/>
    <xdr:sp macro="" textlink="">
      <xdr:nvSpPr>
        <xdr:cNvPr id="406" name="【港湾・漁港】&#10;有形固定資産減価償却率最大値テキスト">
          <a:extLst>
            <a:ext uri="{FF2B5EF4-FFF2-40B4-BE49-F238E27FC236}">
              <a16:creationId xmlns:a16="http://schemas.microsoft.com/office/drawing/2014/main" id="{00000000-0008-0000-0F00-000096010000}"/>
            </a:ext>
          </a:extLst>
        </xdr:cNvPr>
        <xdr:cNvSpPr txBox="1"/>
      </xdr:nvSpPr>
      <xdr:spPr>
        <a:xfrm>
          <a:off x="4673600" y="1712023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30.5</a:t>
          </a:r>
          <a:endParaRPr kumimoji="1" lang="ja-JP" altLang="en-US" sz="1000" b="1">
            <a:latin typeface="ＭＳ Ｐゴシック"/>
            <a:ea typeface="ＭＳ Ｐゴシック"/>
          </a:endParaRPr>
        </a:p>
      </xdr:txBody>
    </xdr:sp>
    <xdr:clientData/>
  </xdr:oneCellAnchor>
  <xdr:twoCellAnchor>
    <xdr:from>
      <xdr:col>23</xdr:col>
      <xdr:colOff>165100</xdr:colOff>
      <xdr:row>101</xdr:row>
      <xdr:rowOff>29210</xdr:rowOff>
    </xdr:from>
    <xdr:to>
      <xdr:col>24</xdr:col>
      <xdr:colOff>152400</xdr:colOff>
      <xdr:row>101</xdr:row>
      <xdr:rowOff>29210</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4546600" y="17345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57150</xdr:rowOff>
    </xdr:from>
    <xdr:ext cx="405130" cy="259080"/>
    <xdr:sp macro="" textlink="">
      <xdr:nvSpPr>
        <xdr:cNvPr id="408" name="【港湾・漁港】&#10;有形固定資産減価償却率平均値テキスト">
          <a:extLst>
            <a:ext uri="{FF2B5EF4-FFF2-40B4-BE49-F238E27FC236}">
              <a16:creationId xmlns:a16="http://schemas.microsoft.com/office/drawing/2014/main" id="{00000000-0008-0000-0F00-000098010000}"/>
            </a:ext>
          </a:extLst>
        </xdr:cNvPr>
        <xdr:cNvSpPr txBox="1"/>
      </xdr:nvSpPr>
      <xdr:spPr>
        <a:xfrm>
          <a:off x="4673600" y="178879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78740</xdr:rowOff>
    </xdr:from>
    <xdr:to>
      <xdr:col>24</xdr:col>
      <xdr:colOff>114300</xdr:colOff>
      <xdr:row>105</xdr:row>
      <xdr:rowOff>8890</xdr:rowOff>
    </xdr:to>
    <xdr:sp macro="" textlink="">
      <xdr:nvSpPr>
        <xdr:cNvPr id="409" name="フローチャート: 判断 408">
          <a:extLst>
            <a:ext uri="{FF2B5EF4-FFF2-40B4-BE49-F238E27FC236}">
              <a16:creationId xmlns:a16="http://schemas.microsoft.com/office/drawing/2014/main" id="{00000000-0008-0000-0F00-000099010000}"/>
            </a:ext>
          </a:extLst>
        </xdr:cNvPr>
        <xdr:cNvSpPr/>
      </xdr:nvSpPr>
      <xdr:spPr>
        <a:xfrm>
          <a:off x="4584700" y="1790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52070</xdr:rowOff>
    </xdr:from>
    <xdr:to>
      <xdr:col>20</xdr:col>
      <xdr:colOff>38100</xdr:colOff>
      <xdr:row>104</xdr:row>
      <xdr:rowOff>153670</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3746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42545</xdr:rowOff>
    </xdr:from>
    <xdr:to>
      <xdr:col>15</xdr:col>
      <xdr:colOff>101600</xdr:colOff>
      <xdr:row>104</xdr:row>
      <xdr:rowOff>144145</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2857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124460</xdr:rowOff>
    </xdr:from>
    <xdr:to>
      <xdr:col>10</xdr:col>
      <xdr:colOff>165100</xdr:colOff>
      <xdr:row>104</xdr:row>
      <xdr:rowOff>54610</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1968500" y="1778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160655</xdr:rowOff>
    </xdr:from>
    <xdr:to>
      <xdr:col>6</xdr:col>
      <xdr:colOff>38100</xdr:colOff>
      <xdr:row>105</xdr:row>
      <xdr:rowOff>90805</xdr:rowOff>
    </xdr:to>
    <xdr:sp macro="" textlink="">
      <xdr:nvSpPr>
        <xdr:cNvPr id="413" name="フローチャート: 判断 412">
          <a:extLst>
            <a:ext uri="{FF2B5EF4-FFF2-40B4-BE49-F238E27FC236}">
              <a16:creationId xmlns:a16="http://schemas.microsoft.com/office/drawing/2014/main" id="{00000000-0008-0000-0F00-00009D010000}"/>
            </a:ext>
          </a:extLst>
        </xdr:cNvPr>
        <xdr:cNvSpPr/>
      </xdr:nvSpPr>
      <xdr:spPr>
        <a:xfrm>
          <a:off x="1079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104</xdr:row>
      <xdr:rowOff>36830</xdr:rowOff>
    </xdr:from>
    <xdr:to>
      <xdr:col>24</xdr:col>
      <xdr:colOff>114300</xdr:colOff>
      <xdr:row>104</xdr:row>
      <xdr:rowOff>138430</xdr:rowOff>
    </xdr:to>
    <xdr:sp macro="" textlink="">
      <xdr:nvSpPr>
        <xdr:cNvPr id="419" name="楕円 418">
          <a:extLst>
            <a:ext uri="{FF2B5EF4-FFF2-40B4-BE49-F238E27FC236}">
              <a16:creationId xmlns:a16="http://schemas.microsoft.com/office/drawing/2014/main" id="{00000000-0008-0000-0F00-0000A3010000}"/>
            </a:ext>
          </a:extLst>
        </xdr:cNvPr>
        <xdr:cNvSpPr/>
      </xdr:nvSpPr>
      <xdr:spPr>
        <a:xfrm>
          <a:off x="45847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59690</xdr:rowOff>
    </xdr:from>
    <xdr:ext cx="405130" cy="259080"/>
    <xdr:sp macro="" textlink="">
      <xdr:nvSpPr>
        <xdr:cNvPr id="420" name="【港湾・漁港】&#10;有形固定資産減価償却率該当値テキスト">
          <a:extLst>
            <a:ext uri="{FF2B5EF4-FFF2-40B4-BE49-F238E27FC236}">
              <a16:creationId xmlns:a16="http://schemas.microsoft.com/office/drawing/2014/main" id="{00000000-0008-0000-0F00-0000A4010000}"/>
            </a:ext>
          </a:extLst>
        </xdr:cNvPr>
        <xdr:cNvSpPr txBox="1"/>
      </xdr:nvSpPr>
      <xdr:spPr>
        <a:xfrm>
          <a:off x="4673600" y="177190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104</xdr:row>
      <xdr:rowOff>6350</xdr:rowOff>
    </xdr:from>
    <xdr:to>
      <xdr:col>20</xdr:col>
      <xdr:colOff>38100</xdr:colOff>
      <xdr:row>104</xdr:row>
      <xdr:rowOff>107950</xdr:rowOff>
    </xdr:to>
    <xdr:sp macro="" textlink="">
      <xdr:nvSpPr>
        <xdr:cNvPr id="421" name="楕円 420">
          <a:extLst>
            <a:ext uri="{FF2B5EF4-FFF2-40B4-BE49-F238E27FC236}">
              <a16:creationId xmlns:a16="http://schemas.microsoft.com/office/drawing/2014/main" id="{00000000-0008-0000-0F00-0000A5010000}"/>
            </a:ext>
          </a:extLst>
        </xdr:cNvPr>
        <xdr:cNvSpPr/>
      </xdr:nvSpPr>
      <xdr:spPr>
        <a:xfrm>
          <a:off x="3746500" y="178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57150</xdr:rowOff>
    </xdr:from>
    <xdr:to>
      <xdr:col>24</xdr:col>
      <xdr:colOff>63500</xdr:colOff>
      <xdr:row>104</xdr:row>
      <xdr:rowOff>87630</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3797300" y="1788795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141605</xdr:rowOff>
    </xdr:from>
    <xdr:to>
      <xdr:col>15</xdr:col>
      <xdr:colOff>101600</xdr:colOff>
      <xdr:row>104</xdr:row>
      <xdr:rowOff>71755</xdr:rowOff>
    </xdr:to>
    <xdr:sp macro="" textlink="">
      <xdr:nvSpPr>
        <xdr:cNvPr id="423" name="楕円 422">
          <a:extLst>
            <a:ext uri="{FF2B5EF4-FFF2-40B4-BE49-F238E27FC236}">
              <a16:creationId xmlns:a16="http://schemas.microsoft.com/office/drawing/2014/main" id="{00000000-0008-0000-0F00-0000A7010000}"/>
            </a:ext>
          </a:extLst>
        </xdr:cNvPr>
        <xdr:cNvSpPr/>
      </xdr:nvSpPr>
      <xdr:spPr>
        <a:xfrm>
          <a:off x="2857500" y="1780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20955</xdr:rowOff>
    </xdr:from>
    <xdr:to>
      <xdr:col>19</xdr:col>
      <xdr:colOff>177800</xdr:colOff>
      <xdr:row>104</xdr:row>
      <xdr:rowOff>57150</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2908300" y="1785175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166370</xdr:rowOff>
    </xdr:from>
    <xdr:to>
      <xdr:col>10</xdr:col>
      <xdr:colOff>165100</xdr:colOff>
      <xdr:row>104</xdr:row>
      <xdr:rowOff>96520</xdr:rowOff>
    </xdr:to>
    <xdr:sp macro="" textlink="">
      <xdr:nvSpPr>
        <xdr:cNvPr id="425" name="楕円 424">
          <a:extLst>
            <a:ext uri="{FF2B5EF4-FFF2-40B4-BE49-F238E27FC236}">
              <a16:creationId xmlns:a16="http://schemas.microsoft.com/office/drawing/2014/main" id="{00000000-0008-0000-0F00-0000A9010000}"/>
            </a:ext>
          </a:extLst>
        </xdr:cNvPr>
        <xdr:cNvSpPr/>
      </xdr:nvSpPr>
      <xdr:spPr>
        <a:xfrm>
          <a:off x="196850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20955</xdr:rowOff>
    </xdr:from>
    <xdr:to>
      <xdr:col>15</xdr:col>
      <xdr:colOff>50800</xdr:colOff>
      <xdr:row>104</xdr:row>
      <xdr:rowOff>45720</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flipV="1">
          <a:off x="2019300" y="1785175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133985</xdr:rowOff>
    </xdr:from>
    <xdr:to>
      <xdr:col>6</xdr:col>
      <xdr:colOff>38100</xdr:colOff>
      <xdr:row>104</xdr:row>
      <xdr:rowOff>64135</xdr:rowOff>
    </xdr:to>
    <xdr:sp macro="" textlink="">
      <xdr:nvSpPr>
        <xdr:cNvPr id="427" name="楕円 426">
          <a:extLst>
            <a:ext uri="{FF2B5EF4-FFF2-40B4-BE49-F238E27FC236}">
              <a16:creationId xmlns:a16="http://schemas.microsoft.com/office/drawing/2014/main" id="{00000000-0008-0000-0F00-0000AB010000}"/>
            </a:ext>
          </a:extLst>
        </xdr:cNvPr>
        <xdr:cNvSpPr/>
      </xdr:nvSpPr>
      <xdr:spPr>
        <a:xfrm>
          <a:off x="1079500" y="1779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13335</xdr:rowOff>
    </xdr:from>
    <xdr:to>
      <xdr:col>10</xdr:col>
      <xdr:colOff>114300</xdr:colOff>
      <xdr:row>104</xdr:row>
      <xdr:rowOff>45720</xdr:rowOff>
    </xdr:to>
    <xdr:cxnSp macro="">
      <xdr:nvCxnSpPr>
        <xdr:cNvPr id="428" name="直線コネクタ 427">
          <a:extLst>
            <a:ext uri="{FF2B5EF4-FFF2-40B4-BE49-F238E27FC236}">
              <a16:creationId xmlns:a16="http://schemas.microsoft.com/office/drawing/2014/main" id="{00000000-0008-0000-0F00-0000AC010000}"/>
            </a:ext>
          </a:extLst>
        </xdr:cNvPr>
        <xdr:cNvCxnSpPr/>
      </xdr:nvCxnSpPr>
      <xdr:spPr>
        <a:xfrm>
          <a:off x="1130300" y="1784413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104</xdr:row>
      <xdr:rowOff>144780</xdr:rowOff>
    </xdr:from>
    <xdr:ext cx="405130" cy="255905"/>
    <xdr:sp macro="" textlink="">
      <xdr:nvSpPr>
        <xdr:cNvPr id="429" name="n_1aveValue【港湾・漁港】&#10;有形固定資産減価償却率">
          <a:extLst>
            <a:ext uri="{FF2B5EF4-FFF2-40B4-BE49-F238E27FC236}">
              <a16:creationId xmlns:a16="http://schemas.microsoft.com/office/drawing/2014/main" id="{00000000-0008-0000-0F00-0000AD010000}"/>
            </a:ext>
          </a:extLst>
        </xdr:cNvPr>
        <xdr:cNvSpPr txBox="1"/>
      </xdr:nvSpPr>
      <xdr:spPr>
        <a:xfrm>
          <a:off x="3582035" y="1797558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104</xdr:row>
      <xdr:rowOff>135255</xdr:rowOff>
    </xdr:from>
    <xdr:ext cx="401955" cy="255905"/>
    <xdr:sp macro="" textlink="">
      <xdr:nvSpPr>
        <xdr:cNvPr id="430" name="n_2aveValue【港湾・漁港】&#10;有形固定資産減価償却率">
          <a:extLst>
            <a:ext uri="{FF2B5EF4-FFF2-40B4-BE49-F238E27FC236}">
              <a16:creationId xmlns:a16="http://schemas.microsoft.com/office/drawing/2014/main" id="{00000000-0008-0000-0F00-0000AE010000}"/>
            </a:ext>
          </a:extLst>
        </xdr:cNvPr>
        <xdr:cNvSpPr txBox="1"/>
      </xdr:nvSpPr>
      <xdr:spPr>
        <a:xfrm>
          <a:off x="2705735" y="1796605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102</xdr:row>
      <xdr:rowOff>71120</xdr:rowOff>
    </xdr:from>
    <xdr:ext cx="401955" cy="259080"/>
    <xdr:sp macro="" textlink="">
      <xdr:nvSpPr>
        <xdr:cNvPr id="431" name="n_3aveValue【港湾・漁港】&#10;有形固定資産減価償却率">
          <a:extLst>
            <a:ext uri="{FF2B5EF4-FFF2-40B4-BE49-F238E27FC236}">
              <a16:creationId xmlns:a16="http://schemas.microsoft.com/office/drawing/2014/main" id="{00000000-0008-0000-0F00-0000AF010000}"/>
            </a:ext>
          </a:extLst>
        </xdr:cNvPr>
        <xdr:cNvSpPr txBox="1"/>
      </xdr:nvSpPr>
      <xdr:spPr>
        <a:xfrm>
          <a:off x="1816735" y="1755902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105</xdr:row>
      <xdr:rowOff>81915</xdr:rowOff>
    </xdr:from>
    <xdr:ext cx="401955" cy="259080"/>
    <xdr:sp macro="" textlink="">
      <xdr:nvSpPr>
        <xdr:cNvPr id="432" name="n_4aveValue【港湾・漁港】&#10;有形固定資産減価償却率">
          <a:extLst>
            <a:ext uri="{FF2B5EF4-FFF2-40B4-BE49-F238E27FC236}">
              <a16:creationId xmlns:a16="http://schemas.microsoft.com/office/drawing/2014/main" id="{00000000-0008-0000-0F00-0000B0010000}"/>
            </a:ext>
          </a:extLst>
        </xdr:cNvPr>
        <xdr:cNvSpPr txBox="1"/>
      </xdr:nvSpPr>
      <xdr:spPr>
        <a:xfrm>
          <a:off x="927735" y="1808416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102</xdr:row>
      <xdr:rowOff>124460</xdr:rowOff>
    </xdr:from>
    <xdr:ext cx="405130" cy="259080"/>
    <xdr:sp macro="" textlink="">
      <xdr:nvSpPr>
        <xdr:cNvPr id="433" name="n_1mainValue【港湾・漁港】&#10;有形固定資産減価償却率">
          <a:extLst>
            <a:ext uri="{FF2B5EF4-FFF2-40B4-BE49-F238E27FC236}">
              <a16:creationId xmlns:a16="http://schemas.microsoft.com/office/drawing/2014/main" id="{00000000-0008-0000-0F00-0000B1010000}"/>
            </a:ext>
          </a:extLst>
        </xdr:cNvPr>
        <xdr:cNvSpPr txBox="1"/>
      </xdr:nvSpPr>
      <xdr:spPr>
        <a:xfrm>
          <a:off x="3582035" y="176123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102</xdr:row>
      <xdr:rowOff>88265</xdr:rowOff>
    </xdr:from>
    <xdr:ext cx="401955" cy="255905"/>
    <xdr:sp macro="" textlink="">
      <xdr:nvSpPr>
        <xdr:cNvPr id="434" name="n_2mainValue【港湾・漁港】&#10;有形固定資産減価償却率">
          <a:extLst>
            <a:ext uri="{FF2B5EF4-FFF2-40B4-BE49-F238E27FC236}">
              <a16:creationId xmlns:a16="http://schemas.microsoft.com/office/drawing/2014/main" id="{00000000-0008-0000-0F00-0000B2010000}"/>
            </a:ext>
          </a:extLst>
        </xdr:cNvPr>
        <xdr:cNvSpPr txBox="1"/>
      </xdr:nvSpPr>
      <xdr:spPr>
        <a:xfrm>
          <a:off x="2705735" y="1757616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104</xdr:row>
      <xdr:rowOff>87630</xdr:rowOff>
    </xdr:from>
    <xdr:ext cx="401955" cy="255905"/>
    <xdr:sp macro="" textlink="">
      <xdr:nvSpPr>
        <xdr:cNvPr id="435" name="n_3mainValue【港湾・漁港】&#10;有形固定資産減価償却率">
          <a:extLst>
            <a:ext uri="{FF2B5EF4-FFF2-40B4-BE49-F238E27FC236}">
              <a16:creationId xmlns:a16="http://schemas.microsoft.com/office/drawing/2014/main" id="{00000000-0008-0000-0F00-0000B3010000}"/>
            </a:ext>
          </a:extLst>
        </xdr:cNvPr>
        <xdr:cNvSpPr txBox="1"/>
      </xdr:nvSpPr>
      <xdr:spPr>
        <a:xfrm>
          <a:off x="1816735" y="1791843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102</xdr:row>
      <xdr:rowOff>80645</xdr:rowOff>
    </xdr:from>
    <xdr:ext cx="401955" cy="259080"/>
    <xdr:sp macro="" textlink="">
      <xdr:nvSpPr>
        <xdr:cNvPr id="436" name="n_4mainValue【港湾・漁港】&#10;有形固定資産減価償却率">
          <a:extLst>
            <a:ext uri="{FF2B5EF4-FFF2-40B4-BE49-F238E27FC236}">
              <a16:creationId xmlns:a16="http://schemas.microsoft.com/office/drawing/2014/main" id="{00000000-0008-0000-0F00-0000B4010000}"/>
            </a:ext>
          </a:extLst>
        </xdr:cNvPr>
        <xdr:cNvSpPr txBox="1"/>
      </xdr:nvSpPr>
      <xdr:spPr>
        <a:xfrm>
          <a:off x="927735" y="1756854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206,687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6710" cy="22542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6565900" y="1657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6604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107</xdr:row>
      <xdr:rowOff>105410</xdr:rowOff>
    </xdr:from>
    <xdr:ext cx="245745" cy="259080"/>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6355080" y="184505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6604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104</xdr:row>
      <xdr:rowOff>162560</xdr:rowOff>
    </xdr:from>
    <xdr:ext cx="682625" cy="259080"/>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5918200" y="17993360"/>
          <a:ext cx="682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6604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102</xdr:row>
      <xdr:rowOff>48260</xdr:rowOff>
    </xdr:from>
    <xdr:ext cx="682625" cy="259080"/>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5918200" y="17536160"/>
          <a:ext cx="682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6604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99</xdr:row>
      <xdr:rowOff>105410</xdr:rowOff>
    </xdr:from>
    <xdr:ext cx="682625" cy="259080"/>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5918200" y="17078960"/>
          <a:ext cx="682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96</xdr:row>
      <xdr:rowOff>162560</xdr:rowOff>
    </xdr:from>
    <xdr:ext cx="682625" cy="259080"/>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5918200" y="16621760"/>
          <a:ext cx="682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港湾・漁港】&#10;一人当たり有形固定資産（償却資産）額グラフ枠">
          <a:extLst>
            <a:ext uri="{FF2B5EF4-FFF2-40B4-BE49-F238E27FC236}">
              <a16:creationId xmlns:a16="http://schemas.microsoft.com/office/drawing/2014/main" id="{00000000-0008-0000-0F00-0000C9010000}"/>
            </a:ext>
          </a:extLst>
        </xdr:cNvPr>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155575</xdr:rowOff>
    </xdr:from>
    <xdr:to>
      <xdr:col>54</xdr:col>
      <xdr:colOff>189865</xdr:colOff>
      <xdr:row>108</xdr:row>
      <xdr:rowOff>76200</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flipV="1">
          <a:off x="10476865" y="17472025"/>
          <a:ext cx="0" cy="1120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80010</xdr:rowOff>
    </xdr:from>
    <xdr:ext cx="378460" cy="259080"/>
    <xdr:sp macro="" textlink="">
      <xdr:nvSpPr>
        <xdr:cNvPr id="459" name="【港湾・漁港】&#10;一人当たり有形固定資産（償却資産）額最小値テキスト">
          <a:extLst>
            <a:ext uri="{FF2B5EF4-FFF2-40B4-BE49-F238E27FC236}">
              <a16:creationId xmlns:a16="http://schemas.microsoft.com/office/drawing/2014/main" id="{00000000-0008-0000-0F00-0000CB010000}"/>
            </a:ext>
          </a:extLst>
        </xdr:cNvPr>
        <xdr:cNvSpPr txBox="1"/>
      </xdr:nvSpPr>
      <xdr:spPr>
        <a:xfrm>
          <a:off x="10515600" y="185966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76200</xdr:rowOff>
    </xdr:from>
    <xdr:to>
      <xdr:col>55</xdr:col>
      <xdr:colOff>88900</xdr:colOff>
      <xdr:row>108</xdr:row>
      <xdr:rowOff>76200</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a:off x="10388600" y="1859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102235</xdr:rowOff>
    </xdr:from>
    <xdr:ext cx="690245" cy="258445"/>
    <xdr:sp macro="" textlink="">
      <xdr:nvSpPr>
        <xdr:cNvPr id="461" name="【港湾・漁港】&#10;一人当たり有形固定資産（償却資産）額最大値テキスト">
          <a:extLst>
            <a:ext uri="{FF2B5EF4-FFF2-40B4-BE49-F238E27FC236}">
              <a16:creationId xmlns:a16="http://schemas.microsoft.com/office/drawing/2014/main" id="{00000000-0008-0000-0F00-0000CD010000}"/>
            </a:ext>
          </a:extLst>
        </xdr:cNvPr>
        <xdr:cNvSpPr txBox="1"/>
      </xdr:nvSpPr>
      <xdr:spPr>
        <a:xfrm>
          <a:off x="10515600" y="1724723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2,451,913</a:t>
          </a:r>
          <a:endParaRPr kumimoji="1" lang="ja-JP" altLang="en-US" sz="1000" b="1">
            <a:latin typeface="ＭＳ Ｐゴシック"/>
            <a:ea typeface="ＭＳ Ｐゴシック"/>
          </a:endParaRPr>
        </a:p>
      </xdr:txBody>
    </xdr:sp>
    <xdr:clientData/>
  </xdr:oneCellAnchor>
  <xdr:twoCellAnchor>
    <xdr:from>
      <xdr:col>54</xdr:col>
      <xdr:colOff>101600</xdr:colOff>
      <xdr:row>101</xdr:row>
      <xdr:rowOff>155575</xdr:rowOff>
    </xdr:from>
    <xdr:to>
      <xdr:col>55</xdr:col>
      <xdr:colOff>88900</xdr:colOff>
      <xdr:row>101</xdr:row>
      <xdr:rowOff>155575</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10388600" y="17472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161290</xdr:rowOff>
    </xdr:from>
    <xdr:ext cx="598805" cy="259080"/>
    <xdr:sp macro="" textlink="">
      <xdr:nvSpPr>
        <xdr:cNvPr id="463" name="【港湾・漁港】&#10;一人当たり有形固定資産（償却資産）額平均値テキスト">
          <a:extLst>
            <a:ext uri="{FF2B5EF4-FFF2-40B4-BE49-F238E27FC236}">
              <a16:creationId xmlns:a16="http://schemas.microsoft.com/office/drawing/2014/main" id="{00000000-0008-0000-0F00-0000CF010000}"/>
            </a:ext>
          </a:extLst>
        </xdr:cNvPr>
        <xdr:cNvSpPr txBox="1"/>
      </xdr:nvSpPr>
      <xdr:spPr>
        <a:xfrm>
          <a:off x="10515600" y="1816354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502,890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106</xdr:row>
      <xdr:rowOff>138430</xdr:rowOff>
    </xdr:from>
    <xdr:to>
      <xdr:col>55</xdr:col>
      <xdr:colOff>50800</xdr:colOff>
      <xdr:row>107</xdr:row>
      <xdr:rowOff>68580</xdr:rowOff>
    </xdr:to>
    <xdr:sp macro="" textlink="">
      <xdr:nvSpPr>
        <xdr:cNvPr id="464" name="フローチャート: 判断 463">
          <a:extLst>
            <a:ext uri="{FF2B5EF4-FFF2-40B4-BE49-F238E27FC236}">
              <a16:creationId xmlns:a16="http://schemas.microsoft.com/office/drawing/2014/main" id="{00000000-0008-0000-0F00-0000D0010000}"/>
            </a:ext>
          </a:extLst>
        </xdr:cNvPr>
        <xdr:cNvSpPr/>
      </xdr:nvSpPr>
      <xdr:spPr>
        <a:xfrm>
          <a:off x="10426700" y="1831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144780</xdr:rowOff>
    </xdr:from>
    <xdr:to>
      <xdr:col>50</xdr:col>
      <xdr:colOff>165100</xdr:colOff>
      <xdr:row>107</xdr:row>
      <xdr:rowOff>74930</xdr:rowOff>
    </xdr:to>
    <xdr:sp macro="" textlink="">
      <xdr:nvSpPr>
        <xdr:cNvPr id="465" name="フローチャート: 判断 464">
          <a:extLst>
            <a:ext uri="{FF2B5EF4-FFF2-40B4-BE49-F238E27FC236}">
              <a16:creationId xmlns:a16="http://schemas.microsoft.com/office/drawing/2014/main" id="{00000000-0008-0000-0F00-0000D1010000}"/>
            </a:ext>
          </a:extLst>
        </xdr:cNvPr>
        <xdr:cNvSpPr/>
      </xdr:nvSpPr>
      <xdr:spPr>
        <a:xfrm>
          <a:off x="9588500" y="1831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143510</xdr:rowOff>
    </xdr:from>
    <xdr:to>
      <xdr:col>46</xdr:col>
      <xdr:colOff>38100</xdr:colOff>
      <xdr:row>107</xdr:row>
      <xdr:rowOff>73025</xdr:rowOff>
    </xdr:to>
    <xdr:sp macro="" textlink="">
      <xdr:nvSpPr>
        <xdr:cNvPr id="466" name="フローチャート: 判断 465">
          <a:extLst>
            <a:ext uri="{FF2B5EF4-FFF2-40B4-BE49-F238E27FC236}">
              <a16:creationId xmlns:a16="http://schemas.microsoft.com/office/drawing/2014/main" id="{00000000-0008-0000-0F00-0000D2010000}"/>
            </a:ext>
          </a:extLst>
        </xdr:cNvPr>
        <xdr:cNvSpPr/>
      </xdr:nvSpPr>
      <xdr:spPr>
        <a:xfrm>
          <a:off x="8699500" y="183172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4445</xdr:rowOff>
    </xdr:from>
    <xdr:to>
      <xdr:col>41</xdr:col>
      <xdr:colOff>101600</xdr:colOff>
      <xdr:row>107</xdr:row>
      <xdr:rowOff>106045</xdr:rowOff>
    </xdr:to>
    <xdr:sp macro="" textlink="">
      <xdr:nvSpPr>
        <xdr:cNvPr id="467" name="フローチャート: 判断 466">
          <a:extLst>
            <a:ext uri="{FF2B5EF4-FFF2-40B4-BE49-F238E27FC236}">
              <a16:creationId xmlns:a16="http://schemas.microsoft.com/office/drawing/2014/main" id="{00000000-0008-0000-0F00-0000D3010000}"/>
            </a:ext>
          </a:extLst>
        </xdr:cNvPr>
        <xdr:cNvSpPr/>
      </xdr:nvSpPr>
      <xdr:spPr>
        <a:xfrm>
          <a:off x="7810500" y="1834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50800</xdr:rowOff>
    </xdr:from>
    <xdr:to>
      <xdr:col>36</xdr:col>
      <xdr:colOff>165100</xdr:colOff>
      <xdr:row>107</xdr:row>
      <xdr:rowOff>152400</xdr:rowOff>
    </xdr:to>
    <xdr:sp macro="" textlink="">
      <xdr:nvSpPr>
        <xdr:cNvPr id="468" name="フローチャート: 判断 467">
          <a:extLst>
            <a:ext uri="{FF2B5EF4-FFF2-40B4-BE49-F238E27FC236}">
              <a16:creationId xmlns:a16="http://schemas.microsoft.com/office/drawing/2014/main" id="{00000000-0008-0000-0F00-0000D4010000}"/>
            </a:ext>
          </a:extLst>
        </xdr:cNvPr>
        <xdr:cNvSpPr/>
      </xdr:nvSpPr>
      <xdr:spPr>
        <a:xfrm>
          <a:off x="6921500" y="1839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107</xdr:row>
      <xdr:rowOff>93345</xdr:rowOff>
    </xdr:from>
    <xdr:to>
      <xdr:col>55</xdr:col>
      <xdr:colOff>50800</xdr:colOff>
      <xdr:row>108</xdr:row>
      <xdr:rowOff>23495</xdr:rowOff>
    </xdr:to>
    <xdr:sp macro="" textlink="">
      <xdr:nvSpPr>
        <xdr:cNvPr id="474" name="楕円 473">
          <a:extLst>
            <a:ext uri="{FF2B5EF4-FFF2-40B4-BE49-F238E27FC236}">
              <a16:creationId xmlns:a16="http://schemas.microsoft.com/office/drawing/2014/main" id="{00000000-0008-0000-0F00-0000DA010000}"/>
            </a:ext>
          </a:extLst>
        </xdr:cNvPr>
        <xdr:cNvSpPr/>
      </xdr:nvSpPr>
      <xdr:spPr>
        <a:xfrm>
          <a:off x="10426700" y="1843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8255</xdr:rowOff>
    </xdr:from>
    <xdr:ext cx="598805" cy="255905"/>
    <xdr:sp macro="" textlink="">
      <xdr:nvSpPr>
        <xdr:cNvPr id="475" name="【港湾・漁港】&#10;一人当たり有形固定資産（償却資産）額該当値テキスト">
          <a:extLst>
            <a:ext uri="{FF2B5EF4-FFF2-40B4-BE49-F238E27FC236}">
              <a16:creationId xmlns:a16="http://schemas.microsoft.com/office/drawing/2014/main" id="{00000000-0008-0000-0F00-0000DB010000}"/>
            </a:ext>
          </a:extLst>
        </xdr:cNvPr>
        <xdr:cNvSpPr txBox="1"/>
      </xdr:nvSpPr>
      <xdr:spPr>
        <a:xfrm>
          <a:off x="10515600" y="1835340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226,798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107</xdr:row>
      <xdr:rowOff>95250</xdr:rowOff>
    </xdr:from>
    <xdr:to>
      <xdr:col>50</xdr:col>
      <xdr:colOff>165100</xdr:colOff>
      <xdr:row>108</xdr:row>
      <xdr:rowOff>25400</xdr:rowOff>
    </xdr:to>
    <xdr:sp macro="" textlink="">
      <xdr:nvSpPr>
        <xdr:cNvPr id="476" name="楕円 475">
          <a:extLst>
            <a:ext uri="{FF2B5EF4-FFF2-40B4-BE49-F238E27FC236}">
              <a16:creationId xmlns:a16="http://schemas.microsoft.com/office/drawing/2014/main" id="{00000000-0008-0000-0F00-0000DC010000}"/>
            </a:ext>
          </a:extLst>
        </xdr:cNvPr>
        <xdr:cNvSpPr/>
      </xdr:nvSpPr>
      <xdr:spPr>
        <a:xfrm>
          <a:off x="9588500" y="184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144145</xdr:rowOff>
    </xdr:from>
    <xdr:to>
      <xdr:col>55</xdr:col>
      <xdr:colOff>0</xdr:colOff>
      <xdr:row>107</xdr:row>
      <xdr:rowOff>146050</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flipV="1">
          <a:off x="9639300" y="1848929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96520</xdr:rowOff>
    </xdr:from>
    <xdr:to>
      <xdr:col>46</xdr:col>
      <xdr:colOff>38100</xdr:colOff>
      <xdr:row>108</xdr:row>
      <xdr:rowOff>26670</xdr:rowOff>
    </xdr:to>
    <xdr:sp macro="" textlink="">
      <xdr:nvSpPr>
        <xdr:cNvPr id="478" name="楕円 477">
          <a:extLst>
            <a:ext uri="{FF2B5EF4-FFF2-40B4-BE49-F238E27FC236}">
              <a16:creationId xmlns:a16="http://schemas.microsoft.com/office/drawing/2014/main" id="{00000000-0008-0000-0F00-0000DE010000}"/>
            </a:ext>
          </a:extLst>
        </xdr:cNvPr>
        <xdr:cNvSpPr/>
      </xdr:nvSpPr>
      <xdr:spPr>
        <a:xfrm>
          <a:off x="8699500" y="1844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146050</xdr:rowOff>
    </xdr:from>
    <xdr:to>
      <xdr:col>50</xdr:col>
      <xdr:colOff>114300</xdr:colOff>
      <xdr:row>107</xdr:row>
      <xdr:rowOff>147320</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flipV="1">
          <a:off x="8750300" y="1849120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100330</xdr:rowOff>
    </xdr:from>
    <xdr:to>
      <xdr:col>41</xdr:col>
      <xdr:colOff>101600</xdr:colOff>
      <xdr:row>108</xdr:row>
      <xdr:rowOff>30480</xdr:rowOff>
    </xdr:to>
    <xdr:sp macro="" textlink="">
      <xdr:nvSpPr>
        <xdr:cNvPr id="480" name="楕円 479">
          <a:extLst>
            <a:ext uri="{FF2B5EF4-FFF2-40B4-BE49-F238E27FC236}">
              <a16:creationId xmlns:a16="http://schemas.microsoft.com/office/drawing/2014/main" id="{00000000-0008-0000-0F00-0000E0010000}"/>
            </a:ext>
          </a:extLst>
        </xdr:cNvPr>
        <xdr:cNvSpPr/>
      </xdr:nvSpPr>
      <xdr:spPr>
        <a:xfrm>
          <a:off x="7810500" y="184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147320</xdr:rowOff>
    </xdr:from>
    <xdr:to>
      <xdr:col>45</xdr:col>
      <xdr:colOff>177800</xdr:colOff>
      <xdr:row>107</xdr:row>
      <xdr:rowOff>151130</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flipV="1">
          <a:off x="7861300" y="184924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102235</xdr:rowOff>
    </xdr:from>
    <xdr:to>
      <xdr:col>36</xdr:col>
      <xdr:colOff>165100</xdr:colOff>
      <xdr:row>108</xdr:row>
      <xdr:rowOff>32385</xdr:rowOff>
    </xdr:to>
    <xdr:sp macro="" textlink="">
      <xdr:nvSpPr>
        <xdr:cNvPr id="482" name="楕円 481">
          <a:extLst>
            <a:ext uri="{FF2B5EF4-FFF2-40B4-BE49-F238E27FC236}">
              <a16:creationId xmlns:a16="http://schemas.microsoft.com/office/drawing/2014/main" id="{00000000-0008-0000-0F00-0000E2010000}"/>
            </a:ext>
          </a:extLst>
        </xdr:cNvPr>
        <xdr:cNvSpPr/>
      </xdr:nvSpPr>
      <xdr:spPr>
        <a:xfrm>
          <a:off x="6921500" y="1844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151130</xdr:rowOff>
    </xdr:from>
    <xdr:to>
      <xdr:col>41</xdr:col>
      <xdr:colOff>50800</xdr:colOff>
      <xdr:row>107</xdr:row>
      <xdr:rowOff>153035</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flipV="1">
          <a:off x="6972300" y="1849628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105</xdr:row>
      <xdr:rowOff>91440</xdr:rowOff>
    </xdr:from>
    <xdr:ext cx="595630" cy="259080"/>
    <xdr:sp macro="" textlink="">
      <xdr:nvSpPr>
        <xdr:cNvPr id="484" name="n_1aveValue【港湾・漁港】&#10;一人当たり有形固定資産（償却資産）額">
          <a:extLst>
            <a:ext uri="{FF2B5EF4-FFF2-40B4-BE49-F238E27FC236}">
              <a16:creationId xmlns:a16="http://schemas.microsoft.com/office/drawing/2014/main" id="{00000000-0008-0000-0F00-0000E4010000}"/>
            </a:ext>
          </a:extLst>
        </xdr:cNvPr>
        <xdr:cNvSpPr txBox="1"/>
      </xdr:nvSpPr>
      <xdr:spPr>
        <a:xfrm>
          <a:off x="9326880" y="1809369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488,776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105</xdr:row>
      <xdr:rowOff>89535</xdr:rowOff>
    </xdr:from>
    <xdr:ext cx="595630" cy="255905"/>
    <xdr:sp macro="" textlink="">
      <xdr:nvSpPr>
        <xdr:cNvPr id="485" name="n_2aveValue【港湾・漁港】&#10;一人当たり有形固定資産（償却資産）額">
          <a:extLst>
            <a:ext uri="{FF2B5EF4-FFF2-40B4-BE49-F238E27FC236}">
              <a16:creationId xmlns:a16="http://schemas.microsoft.com/office/drawing/2014/main" id="{00000000-0008-0000-0F00-0000E5010000}"/>
            </a:ext>
          </a:extLst>
        </xdr:cNvPr>
        <xdr:cNvSpPr txBox="1"/>
      </xdr:nvSpPr>
      <xdr:spPr>
        <a:xfrm>
          <a:off x="8450580" y="1809178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493,093</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105</xdr:row>
      <xdr:rowOff>122555</xdr:rowOff>
    </xdr:from>
    <xdr:ext cx="595630" cy="255905"/>
    <xdr:sp macro="" textlink="">
      <xdr:nvSpPr>
        <xdr:cNvPr id="486" name="n_3aveValue【港湾・漁港】&#10;一人当たり有形固定資産（償却資産）額">
          <a:extLst>
            <a:ext uri="{FF2B5EF4-FFF2-40B4-BE49-F238E27FC236}">
              <a16:creationId xmlns:a16="http://schemas.microsoft.com/office/drawing/2014/main" id="{00000000-0008-0000-0F00-0000E6010000}"/>
            </a:ext>
          </a:extLst>
        </xdr:cNvPr>
        <xdr:cNvSpPr txBox="1"/>
      </xdr:nvSpPr>
      <xdr:spPr>
        <a:xfrm>
          <a:off x="7561580" y="1812480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420,708</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105</xdr:row>
      <xdr:rowOff>168910</xdr:rowOff>
    </xdr:from>
    <xdr:ext cx="595630" cy="255905"/>
    <xdr:sp macro="" textlink="">
      <xdr:nvSpPr>
        <xdr:cNvPr id="487" name="n_4aveValue【港湾・漁港】&#10;一人当たり有形固定資産（償却資産）額">
          <a:extLst>
            <a:ext uri="{FF2B5EF4-FFF2-40B4-BE49-F238E27FC236}">
              <a16:creationId xmlns:a16="http://schemas.microsoft.com/office/drawing/2014/main" id="{00000000-0008-0000-0F00-0000E7010000}"/>
            </a:ext>
          </a:extLst>
        </xdr:cNvPr>
        <xdr:cNvSpPr txBox="1"/>
      </xdr:nvSpPr>
      <xdr:spPr>
        <a:xfrm>
          <a:off x="6672580" y="1817116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318,922</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108</xdr:row>
      <xdr:rowOff>16510</xdr:rowOff>
    </xdr:from>
    <xdr:ext cx="595630" cy="259080"/>
    <xdr:sp macro="" textlink="">
      <xdr:nvSpPr>
        <xdr:cNvPr id="488" name="n_1mainValue【港湾・漁港】&#10;一人当たり有形固定資産（償却資産）額">
          <a:extLst>
            <a:ext uri="{FF2B5EF4-FFF2-40B4-BE49-F238E27FC236}">
              <a16:creationId xmlns:a16="http://schemas.microsoft.com/office/drawing/2014/main" id="{00000000-0008-0000-0F00-0000E8010000}"/>
            </a:ext>
          </a:extLst>
        </xdr:cNvPr>
        <xdr:cNvSpPr txBox="1"/>
      </xdr:nvSpPr>
      <xdr:spPr>
        <a:xfrm>
          <a:off x="9326880" y="185331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222,830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108</xdr:row>
      <xdr:rowOff>17780</xdr:rowOff>
    </xdr:from>
    <xdr:ext cx="595630" cy="255905"/>
    <xdr:sp macro="" textlink="">
      <xdr:nvSpPr>
        <xdr:cNvPr id="489" name="n_2mainValue【港湾・漁港】&#10;一人当たり有形固定資産（償却資産）額">
          <a:extLst>
            <a:ext uri="{FF2B5EF4-FFF2-40B4-BE49-F238E27FC236}">
              <a16:creationId xmlns:a16="http://schemas.microsoft.com/office/drawing/2014/main" id="{00000000-0008-0000-0F00-0000E9010000}"/>
            </a:ext>
          </a:extLst>
        </xdr:cNvPr>
        <xdr:cNvSpPr txBox="1"/>
      </xdr:nvSpPr>
      <xdr:spPr>
        <a:xfrm>
          <a:off x="8450580" y="1853438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218,953</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108</xdr:row>
      <xdr:rowOff>21590</xdr:rowOff>
    </xdr:from>
    <xdr:ext cx="595630" cy="259080"/>
    <xdr:sp macro="" textlink="">
      <xdr:nvSpPr>
        <xdr:cNvPr id="490" name="n_3mainValue【港湾・漁港】&#10;一人当たり有形固定資産（償却資産）額">
          <a:extLst>
            <a:ext uri="{FF2B5EF4-FFF2-40B4-BE49-F238E27FC236}">
              <a16:creationId xmlns:a16="http://schemas.microsoft.com/office/drawing/2014/main" id="{00000000-0008-0000-0F00-0000EA010000}"/>
            </a:ext>
          </a:extLst>
        </xdr:cNvPr>
        <xdr:cNvSpPr txBox="1"/>
      </xdr:nvSpPr>
      <xdr:spPr>
        <a:xfrm>
          <a:off x="7561580" y="1853819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210,904</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108</xdr:row>
      <xdr:rowOff>23495</xdr:rowOff>
    </xdr:from>
    <xdr:ext cx="595630" cy="259080"/>
    <xdr:sp macro="" textlink="">
      <xdr:nvSpPr>
        <xdr:cNvPr id="491" name="n_4mainValue【港湾・漁港】&#10;一人当たり有形固定資産（償却資産）額">
          <a:extLst>
            <a:ext uri="{FF2B5EF4-FFF2-40B4-BE49-F238E27FC236}">
              <a16:creationId xmlns:a16="http://schemas.microsoft.com/office/drawing/2014/main" id="{00000000-0008-0000-0F00-0000EB010000}"/>
            </a:ext>
          </a:extLst>
        </xdr:cNvPr>
        <xdr:cNvSpPr txBox="1"/>
      </xdr:nvSpPr>
      <xdr:spPr>
        <a:xfrm>
          <a:off x="6672580" y="1854009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207,251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5275" cy="225425"/>
    <xdr:sp macro="" textlink="">
      <xdr:nvSpPr>
        <xdr:cNvPr id="500" name="テキスト ボックス 499">
          <a:extLst>
            <a:ext uri="{FF2B5EF4-FFF2-40B4-BE49-F238E27FC236}">
              <a16:creationId xmlns:a16="http://schemas.microsoft.com/office/drawing/2014/main" id="{00000000-0008-0000-0F00-0000F4010000}"/>
            </a:ext>
          </a:extLst>
        </xdr:cNvPr>
        <xdr:cNvSpPr txBox="1"/>
      </xdr:nvSpPr>
      <xdr:spPr>
        <a:xfrm>
          <a:off x="12407900" y="514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a16="http://schemas.microsoft.com/office/drawing/2014/main" id="{00000000-0008-0000-0F00-0000F5010000}"/>
            </a:ext>
          </a:extLst>
        </xdr:cNvPr>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4185" cy="259080"/>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11978640" y="747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4185" cy="255905"/>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1978640" y="715137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5905"/>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2042775" y="649859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5915" cy="255905"/>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12106910" y="551815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6" name="【認定こども園・幼稚園・保育所】&#10;有形固定資産減価償却率グラフ枠">
          <a:extLst>
            <a:ext uri="{FF2B5EF4-FFF2-40B4-BE49-F238E27FC236}">
              <a16:creationId xmlns:a16="http://schemas.microsoft.com/office/drawing/2014/main" id="{00000000-0008-0000-0F00-000004020000}"/>
            </a:ext>
          </a:extLst>
        </xdr:cNvPr>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87630</xdr:rowOff>
    </xdr:from>
    <xdr:to>
      <xdr:col>85</xdr:col>
      <xdr:colOff>126365</xdr:colOff>
      <xdr:row>42</xdr:row>
      <xdr:rowOff>92710</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flipV="1">
          <a:off x="16318865" y="5745480"/>
          <a:ext cx="0" cy="1548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96520</xdr:rowOff>
    </xdr:from>
    <xdr:ext cx="469900" cy="259080"/>
    <xdr:sp macro="" textlink="">
      <xdr:nvSpPr>
        <xdr:cNvPr id="518" name="【認定こども園・幼稚園・保育所】&#10;有形固定資産減価償却率最小値テキスト">
          <a:extLst>
            <a:ext uri="{FF2B5EF4-FFF2-40B4-BE49-F238E27FC236}">
              <a16:creationId xmlns:a16="http://schemas.microsoft.com/office/drawing/2014/main" id="{00000000-0008-0000-0F00-000006020000}"/>
            </a:ext>
          </a:extLst>
        </xdr:cNvPr>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92710</xdr:rowOff>
    </xdr:from>
    <xdr:to>
      <xdr:col>86</xdr:col>
      <xdr:colOff>25400</xdr:colOff>
      <xdr:row>42</xdr:row>
      <xdr:rowOff>92710</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34290</xdr:rowOff>
    </xdr:from>
    <xdr:ext cx="340360" cy="259080"/>
    <xdr:sp macro="" textlink="">
      <xdr:nvSpPr>
        <xdr:cNvPr id="520" name="【認定こども園・幼稚園・保育所】&#10;有形固定資産減価償却率最大値テキスト">
          <a:extLst>
            <a:ext uri="{FF2B5EF4-FFF2-40B4-BE49-F238E27FC236}">
              <a16:creationId xmlns:a16="http://schemas.microsoft.com/office/drawing/2014/main" id="{00000000-0008-0000-0F00-000008020000}"/>
            </a:ext>
          </a:extLst>
        </xdr:cNvPr>
        <xdr:cNvSpPr txBox="1"/>
      </xdr:nvSpPr>
      <xdr:spPr>
        <a:xfrm>
          <a:off x="16357600" y="552069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6230600" y="5745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111760</xdr:rowOff>
    </xdr:from>
    <xdr:ext cx="405130" cy="255905"/>
    <xdr:sp macro="" textlink="">
      <xdr:nvSpPr>
        <xdr:cNvPr id="522" name="【認定こども園・幼稚園・保育所】&#10;有形固定資産減価償却率平均値テキスト">
          <a:extLst>
            <a:ext uri="{FF2B5EF4-FFF2-40B4-BE49-F238E27FC236}">
              <a16:creationId xmlns:a16="http://schemas.microsoft.com/office/drawing/2014/main" id="{00000000-0008-0000-0F00-00000A020000}"/>
            </a:ext>
          </a:extLst>
        </xdr:cNvPr>
        <xdr:cNvSpPr txBox="1"/>
      </xdr:nvSpPr>
      <xdr:spPr>
        <a:xfrm>
          <a:off x="16357600" y="6455410"/>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3" name="フローチャート: 判断 522">
          <a:extLst>
            <a:ext uri="{FF2B5EF4-FFF2-40B4-BE49-F238E27FC236}">
              <a16:creationId xmlns:a16="http://schemas.microsoft.com/office/drawing/2014/main" id="{00000000-0008-0000-0F00-00000B020000}"/>
            </a:ext>
          </a:extLst>
        </xdr:cNvPr>
        <xdr:cNvSpPr/>
      </xdr:nvSpPr>
      <xdr:spPr>
        <a:xfrm>
          <a:off x="16268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107315</xdr:rowOff>
    </xdr:from>
    <xdr:to>
      <xdr:col>81</xdr:col>
      <xdr:colOff>101600</xdr:colOff>
      <xdr:row>39</xdr:row>
      <xdr:rowOff>37465</xdr:rowOff>
    </xdr:to>
    <xdr:sp macro="" textlink="">
      <xdr:nvSpPr>
        <xdr:cNvPr id="524" name="フローチャート: 判断 523">
          <a:extLst>
            <a:ext uri="{FF2B5EF4-FFF2-40B4-BE49-F238E27FC236}">
              <a16:creationId xmlns:a16="http://schemas.microsoft.com/office/drawing/2014/main" id="{00000000-0008-0000-0F00-00000C020000}"/>
            </a:ext>
          </a:extLst>
        </xdr:cNvPr>
        <xdr:cNvSpPr/>
      </xdr:nvSpPr>
      <xdr:spPr>
        <a:xfrm>
          <a:off x="1543050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36830</xdr:rowOff>
    </xdr:from>
    <xdr:to>
      <xdr:col>76</xdr:col>
      <xdr:colOff>165100</xdr:colOff>
      <xdr:row>38</xdr:row>
      <xdr:rowOff>138430</xdr:rowOff>
    </xdr:to>
    <xdr:sp macro="" textlink="">
      <xdr:nvSpPr>
        <xdr:cNvPr id="525" name="フローチャート: 判断 524">
          <a:extLst>
            <a:ext uri="{FF2B5EF4-FFF2-40B4-BE49-F238E27FC236}">
              <a16:creationId xmlns:a16="http://schemas.microsoft.com/office/drawing/2014/main" id="{00000000-0008-0000-0F00-00000D020000}"/>
            </a:ext>
          </a:extLst>
        </xdr:cNvPr>
        <xdr:cNvSpPr/>
      </xdr:nvSpPr>
      <xdr:spPr>
        <a:xfrm>
          <a:off x="14541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54610</xdr:rowOff>
    </xdr:from>
    <xdr:to>
      <xdr:col>72</xdr:col>
      <xdr:colOff>38100</xdr:colOff>
      <xdr:row>38</xdr:row>
      <xdr:rowOff>156210</xdr:rowOff>
    </xdr:to>
    <xdr:sp macro="" textlink="">
      <xdr:nvSpPr>
        <xdr:cNvPr id="526" name="フローチャート: 判断 525">
          <a:extLst>
            <a:ext uri="{FF2B5EF4-FFF2-40B4-BE49-F238E27FC236}">
              <a16:creationId xmlns:a16="http://schemas.microsoft.com/office/drawing/2014/main" id="{00000000-0008-0000-0F00-00000E020000}"/>
            </a:ext>
          </a:extLst>
        </xdr:cNvPr>
        <xdr:cNvSpPr/>
      </xdr:nvSpPr>
      <xdr:spPr>
        <a:xfrm>
          <a:off x="13652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69215</xdr:rowOff>
    </xdr:from>
    <xdr:to>
      <xdr:col>67</xdr:col>
      <xdr:colOff>101600</xdr:colOff>
      <xdr:row>38</xdr:row>
      <xdr:rowOff>170815</xdr:rowOff>
    </xdr:to>
    <xdr:sp macro="" textlink="">
      <xdr:nvSpPr>
        <xdr:cNvPr id="527" name="フローチャート: 判断 526">
          <a:extLst>
            <a:ext uri="{FF2B5EF4-FFF2-40B4-BE49-F238E27FC236}">
              <a16:creationId xmlns:a16="http://schemas.microsoft.com/office/drawing/2014/main" id="{00000000-0008-0000-0F00-00000F020000}"/>
            </a:ext>
          </a:extLst>
        </xdr:cNvPr>
        <xdr:cNvSpPr/>
      </xdr:nvSpPr>
      <xdr:spPr>
        <a:xfrm>
          <a:off x="1276350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40</xdr:row>
      <xdr:rowOff>133350</xdr:rowOff>
    </xdr:from>
    <xdr:to>
      <xdr:col>85</xdr:col>
      <xdr:colOff>177800</xdr:colOff>
      <xdr:row>41</xdr:row>
      <xdr:rowOff>63500</xdr:rowOff>
    </xdr:to>
    <xdr:sp macro="" textlink="">
      <xdr:nvSpPr>
        <xdr:cNvPr id="533" name="楕円 532">
          <a:extLst>
            <a:ext uri="{FF2B5EF4-FFF2-40B4-BE49-F238E27FC236}">
              <a16:creationId xmlns:a16="http://schemas.microsoft.com/office/drawing/2014/main" id="{00000000-0008-0000-0F00-000015020000}"/>
            </a:ext>
          </a:extLst>
        </xdr:cNvPr>
        <xdr:cNvSpPr/>
      </xdr:nvSpPr>
      <xdr:spPr>
        <a:xfrm>
          <a:off x="16268700" y="699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111760</xdr:rowOff>
    </xdr:from>
    <xdr:ext cx="405130" cy="255905"/>
    <xdr:sp macro="" textlink="">
      <xdr:nvSpPr>
        <xdr:cNvPr id="534" name="【認定こども園・幼稚園・保育所】&#10;有形固定資産減価償却率該当値テキスト">
          <a:extLst>
            <a:ext uri="{FF2B5EF4-FFF2-40B4-BE49-F238E27FC236}">
              <a16:creationId xmlns:a16="http://schemas.microsoft.com/office/drawing/2014/main" id="{00000000-0008-0000-0F00-000016020000}"/>
            </a:ext>
          </a:extLst>
        </xdr:cNvPr>
        <xdr:cNvSpPr txBox="1"/>
      </xdr:nvSpPr>
      <xdr:spPr>
        <a:xfrm>
          <a:off x="16357600" y="696976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40</xdr:row>
      <xdr:rowOff>113665</xdr:rowOff>
    </xdr:from>
    <xdr:to>
      <xdr:col>81</xdr:col>
      <xdr:colOff>101600</xdr:colOff>
      <xdr:row>41</xdr:row>
      <xdr:rowOff>43815</xdr:rowOff>
    </xdr:to>
    <xdr:sp macro="" textlink="">
      <xdr:nvSpPr>
        <xdr:cNvPr id="535" name="楕円 534">
          <a:extLst>
            <a:ext uri="{FF2B5EF4-FFF2-40B4-BE49-F238E27FC236}">
              <a16:creationId xmlns:a16="http://schemas.microsoft.com/office/drawing/2014/main" id="{00000000-0008-0000-0F00-000017020000}"/>
            </a:ext>
          </a:extLst>
        </xdr:cNvPr>
        <xdr:cNvSpPr/>
      </xdr:nvSpPr>
      <xdr:spPr>
        <a:xfrm>
          <a:off x="15430500" y="697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164465</xdr:rowOff>
    </xdr:from>
    <xdr:to>
      <xdr:col>85</xdr:col>
      <xdr:colOff>127000</xdr:colOff>
      <xdr:row>41</xdr:row>
      <xdr:rowOff>12700</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5481300" y="7022465"/>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27305</xdr:rowOff>
    </xdr:from>
    <xdr:to>
      <xdr:col>76</xdr:col>
      <xdr:colOff>165100</xdr:colOff>
      <xdr:row>41</xdr:row>
      <xdr:rowOff>128905</xdr:rowOff>
    </xdr:to>
    <xdr:sp macro="" textlink="">
      <xdr:nvSpPr>
        <xdr:cNvPr id="537" name="楕円 536">
          <a:extLst>
            <a:ext uri="{FF2B5EF4-FFF2-40B4-BE49-F238E27FC236}">
              <a16:creationId xmlns:a16="http://schemas.microsoft.com/office/drawing/2014/main" id="{00000000-0008-0000-0F00-000019020000}"/>
            </a:ext>
          </a:extLst>
        </xdr:cNvPr>
        <xdr:cNvSpPr/>
      </xdr:nvSpPr>
      <xdr:spPr>
        <a:xfrm>
          <a:off x="14541500" y="705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164465</xdr:rowOff>
    </xdr:from>
    <xdr:to>
      <xdr:col>81</xdr:col>
      <xdr:colOff>50800</xdr:colOff>
      <xdr:row>41</xdr:row>
      <xdr:rowOff>78105</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flipV="1">
          <a:off x="14592300" y="7022465"/>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77470</xdr:rowOff>
    </xdr:from>
    <xdr:to>
      <xdr:col>72</xdr:col>
      <xdr:colOff>38100</xdr:colOff>
      <xdr:row>42</xdr:row>
      <xdr:rowOff>7620</xdr:rowOff>
    </xdr:to>
    <xdr:sp macro="" textlink="">
      <xdr:nvSpPr>
        <xdr:cNvPr id="539" name="楕円 538">
          <a:extLst>
            <a:ext uri="{FF2B5EF4-FFF2-40B4-BE49-F238E27FC236}">
              <a16:creationId xmlns:a16="http://schemas.microsoft.com/office/drawing/2014/main" id="{00000000-0008-0000-0F00-00001B020000}"/>
            </a:ext>
          </a:extLst>
        </xdr:cNvPr>
        <xdr:cNvSpPr/>
      </xdr:nvSpPr>
      <xdr:spPr>
        <a:xfrm>
          <a:off x="13652500" y="710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78105</xdr:rowOff>
    </xdr:from>
    <xdr:to>
      <xdr:col>76</xdr:col>
      <xdr:colOff>114300</xdr:colOff>
      <xdr:row>41</xdr:row>
      <xdr:rowOff>128270</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flipV="1">
          <a:off x="13703300" y="710755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53340</xdr:rowOff>
    </xdr:from>
    <xdr:to>
      <xdr:col>67</xdr:col>
      <xdr:colOff>101600</xdr:colOff>
      <xdr:row>41</xdr:row>
      <xdr:rowOff>154940</xdr:rowOff>
    </xdr:to>
    <xdr:sp macro="" textlink="">
      <xdr:nvSpPr>
        <xdr:cNvPr id="541" name="楕円 540">
          <a:extLst>
            <a:ext uri="{FF2B5EF4-FFF2-40B4-BE49-F238E27FC236}">
              <a16:creationId xmlns:a16="http://schemas.microsoft.com/office/drawing/2014/main" id="{00000000-0008-0000-0F00-00001D020000}"/>
            </a:ext>
          </a:extLst>
        </xdr:cNvPr>
        <xdr:cNvSpPr/>
      </xdr:nvSpPr>
      <xdr:spPr>
        <a:xfrm>
          <a:off x="12763500" y="708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104140</xdr:rowOff>
    </xdr:from>
    <xdr:to>
      <xdr:col>71</xdr:col>
      <xdr:colOff>177800</xdr:colOff>
      <xdr:row>41</xdr:row>
      <xdr:rowOff>128270</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2814300" y="713359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37</xdr:row>
      <xdr:rowOff>53975</xdr:rowOff>
    </xdr:from>
    <xdr:ext cx="405130" cy="255905"/>
    <xdr:sp macro="" textlink="">
      <xdr:nvSpPr>
        <xdr:cNvPr id="543" name="n_1aveValue【認定こども園・幼稚園・保育所】&#10;有形固定資産減価償却率">
          <a:extLst>
            <a:ext uri="{FF2B5EF4-FFF2-40B4-BE49-F238E27FC236}">
              <a16:creationId xmlns:a16="http://schemas.microsoft.com/office/drawing/2014/main" id="{00000000-0008-0000-0F00-00001F020000}"/>
            </a:ext>
          </a:extLst>
        </xdr:cNvPr>
        <xdr:cNvSpPr txBox="1"/>
      </xdr:nvSpPr>
      <xdr:spPr>
        <a:xfrm>
          <a:off x="15266035" y="639762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154940</xdr:rowOff>
    </xdr:from>
    <xdr:ext cx="401955" cy="255905"/>
    <xdr:sp macro="" textlink="">
      <xdr:nvSpPr>
        <xdr:cNvPr id="544" name="n_2aveValue【認定こども園・幼稚園・保育所】&#10;有形固定資産減価償却率">
          <a:extLst>
            <a:ext uri="{FF2B5EF4-FFF2-40B4-BE49-F238E27FC236}">
              <a16:creationId xmlns:a16="http://schemas.microsoft.com/office/drawing/2014/main" id="{00000000-0008-0000-0F00-000020020000}"/>
            </a:ext>
          </a:extLst>
        </xdr:cNvPr>
        <xdr:cNvSpPr txBox="1"/>
      </xdr:nvSpPr>
      <xdr:spPr>
        <a:xfrm>
          <a:off x="14389735" y="632714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37</xdr:row>
      <xdr:rowOff>1270</xdr:rowOff>
    </xdr:from>
    <xdr:ext cx="401955" cy="259080"/>
    <xdr:sp macro="" textlink="">
      <xdr:nvSpPr>
        <xdr:cNvPr id="545" name="n_3aveValue【認定こども園・幼稚園・保育所】&#10;有形固定資産減価償却率">
          <a:extLst>
            <a:ext uri="{FF2B5EF4-FFF2-40B4-BE49-F238E27FC236}">
              <a16:creationId xmlns:a16="http://schemas.microsoft.com/office/drawing/2014/main" id="{00000000-0008-0000-0F00-000021020000}"/>
            </a:ext>
          </a:extLst>
        </xdr:cNvPr>
        <xdr:cNvSpPr txBox="1"/>
      </xdr:nvSpPr>
      <xdr:spPr>
        <a:xfrm>
          <a:off x="13500735" y="634492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37</xdr:row>
      <xdr:rowOff>15875</xdr:rowOff>
    </xdr:from>
    <xdr:ext cx="401955" cy="259080"/>
    <xdr:sp macro="" textlink="">
      <xdr:nvSpPr>
        <xdr:cNvPr id="546" name="n_4aveValue【認定こども園・幼稚園・保育所】&#10;有形固定資産減価償却率">
          <a:extLst>
            <a:ext uri="{FF2B5EF4-FFF2-40B4-BE49-F238E27FC236}">
              <a16:creationId xmlns:a16="http://schemas.microsoft.com/office/drawing/2014/main" id="{00000000-0008-0000-0F00-000022020000}"/>
            </a:ext>
          </a:extLst>
        </xdr:cNvPr>
        <xdr:cNvSpPr txBox="1"/>
      </xdr:nvSpPr>
      <xdr:spPr>
        <a:xfrm>
          <a:off x="12611735" y="635952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41</xdr:row>
      <xdr:rowOff>34925</xdr:rowOff>
    </xdr:from>
    <xdr:ext cx="405130" cy="259080"/>
    <xdr:sp macro="" textlink="">
      <xdr:nvSpPr>
        <xdr:cNvPr id="547" name="n_1mainValue【認定こども園・幼稚園・保育所】&#10;有形固定資産減価償却率">
          <a:extLst>
            <a:ext uri="{FF2B5EF4-FFF2-40B4-BE49-F238E27FC236}">
              <a16:creationId xmlns:a16="http://schemas.microsoft.com/office/drawing/2014/main" id="{00000000-0008-0000-0F00-000023020000}"/>
            </a:ext>
          </a:extLst>
        </xdr:cNvPr>
        <xdr:cNvSpPr txBox="1"/>
      </xdr:nvSpPr>
      <xdr:spPr>
        <a:xfrm>
          <a:off x="15266035" y="70643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41</xdr:row>
      <xdr:rowOff>120650</xdr:rowOff>
    </xdr:from>
    <xdr:ext cx="401955" cy="255905"/>
    <xdr:sp macro="" textlink="">
      <xdr:nvSpPr>
        <xdr:cNvPr id="548" name="n_2mainValue【認定こども園・幼稚園・保育所】&#10;有形固定資産減価償却率">
          <a:extLst>
            <a:ext uri="{FF2B5EF4-FFF2-40B4-BE49-F238E27FC236}">
              <a16:creationId xmlns:a16="http://schemas.microsoft.com/office/drawing/2014/main" id="{00000000-0008-0000-0F00-000024020000}"/>
            </a:ext>
          </a:extLst>
        </xdr:cNvPr>
        <xdr:cNvSpPr txBox="1"/>
      </xdr:nvSpPr>
      <xdr:spPr>
        <a:xfrm>
          <a:off x="14389735" y="715010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41</xdr:row>
      <xdr:rowOff>170180</xdr:rowOff>
    </xdr:from>
    <xdr:ext cx="401955" cy="259080"/>
    <xdr:sp macro="" textlink="">
      <xdr:nvSpPr>
        <xdr:cNvPr id="549" name="n_3mainValue【認定こども園・幼稚園・保育所】&#10;有形固定資産減価償却率">
          <a:extLst>
            <a:ext uri="{FF2B5EF4-FFF2-40B4-BE49-F238E27FC236}">
              <a16:creationId xmlns:a16="http://schemas.microsoft.com/office/drawing/2014/main" id="{00000000-0008-0000-0F00-000025020000}"/>
            </a:ext>
          </a:extLst>
        </xdr:cNvPr>
        <xdr:cNvSpPr txBox="1"/>
      </xdr:nvSpPr>
      <xdr:spPr>
        <a:xfrm>
          <a:off x="13500735" y="719963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41</xdr:row>
      <xdr:rowOff>146050</xdr:rowOff>
    </xdr:from>
    <xdr:ext cx="401955" cy="255905"/>
    <xdr:sp macro="" textlink="">
      <xdr:nvSpPr>
        <xdr:cNvPr id="550" name="n_4mainValue【認定こども園・幼稚園・保育所】&#10;有形固定資産減価償却率">
          <a:extLst>
            <a:ext uri="{FF2B5EF4-FFF2-40B4-BE49-F238E27FC236}">
              <a16:creationId xmlns:a16="http://schemas.microsoft.com/office/drawing/2014/main" id="{00000000-0008-0000-0F00-000026020000}"/>
            </a:ext>
          </a:extLst>
        </xdr:cNvPr>
        <xdr:cNvSpPr txBox="1"/>
      </xdr:nvSpPr>
      <xdr:spPr>
        <a:xfrm>
          <a:off x="12611735" y="717550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6710" cy="225425"/>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8249900" y="514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67310</xdr:rowOff>
    </xdr:from>
    <xdr:ext cx="464185" cy="259080"/>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7820640" y="709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29210</xdr:rowOff>
    </xdr:from>
    <xdr:ext cx="464185" cy="25590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7820640" y="6715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162560</xdr:rowOff>
    </xdr:from>
    <xdr:ext cx="464185" cy="259080"/>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7820640" y="633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124460</xdr:rowOff>
    </xdr:from>
    <xdr:ext cx="464185" cy="259080"/>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7820640" y="5953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86360</xdr:rowOff>
    </xdr:from>
    <xdr:ext cx="464185" cy="25590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7820640" y="5572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4185" cy="259080"/>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7820640" y="519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認定こども園・幼稚園・保育所】&#10;一人当たり面積グラフ枠">
          <a:extLst>
            <a:ext uri="{FF2B5EF4-FFF2-40B4-BE49-F238E27FC236}">
              <a16:creationId xmlns:a16="http://schemas.microsoft.com/office/drawing/2014/main" id="{00000000-0008-0000-0F00-00003D020000}"/>
            </a:ext>
          </a:extLst>
        </xdr:cNvPr>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109220</xdr:rowOff>
    </xdr:from>
    <xdr:to>
      <xdr:col>116</xdr:col>
      <xdr:colOff>62865</xdr:colOff>
      <xdr:row>42</xdr:row>
      <xdr:rowOff>11430</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flipV="1">
          <a:off x="22160865" y="5767070"/>
          <a:ext cx="0" cy="1445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15240</xdr:rowOff>
    </xdr:from>
    <xdr:ext cx="469900" cy="259080"/>
    <xdr:sp macro="" textlink="">
      <xdr:nvSpPr>
        <xdr:cNvPr id="575" name="【認定こども園・幼稚園・保育所】&#10;一人当たり面積最小値テキスト">
          <a:extLst>
            <a:ext uri="{FF2B5EF4-FFF2-40B4-BE49-F238E27FC236}">
              <a16:creationId xmlns:a16="http://schemas.microsoft.com/office/drawing/2014/main" id="{00000000-0008-0000-0F00-00003F020000}"/>
            </a:ext>
          </a:extLst>
        </xdr:cNvPr>
        <xdr:cNvSpPr txBox="1"/>
      </xdr:nvSpPr>
      <xdr:spPr>
        <a:xfrm>
          <a:off x="22199600" y="72161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0.021</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11430</xdr:rowOff>
    </xdr:from>
    <xdr:to>
      <xdr:col>116</xdr:col>
      <xdr:colOff>152400</xdr:colOff>
      <xdr:row>42</xdr:row>
      <xdr:rowOff>11430</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a:off x="22072600" y="7212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55880</xdr:rowOff>
    </xdr:from>
    <xdr:ext cx="469900" cy="259080"/>
    <xdr:sp macro="" textlink="">
      <xdr:nvSpPr>
        <xdr:cNvPr id="577" name="【認定こども園・幼稚園・保育所】&#10;一人当たり面積最大値テキスト">
          <a:extLst>
            <a:ext uri="{FF2B5EF4-FFF2-40B4-BE49-F238E27FC236}">
              <a16:creationId xmlns:a16="http://schemas.microsoft.com/office/drawing/2014/main" id="{00000000-0008-0000-0F00-000041020000}"/>
            </a:ext>
          </a:extLst>
        </xdr:cNvPr>
        <xdr:cNvSpPr txBox="1"/>
      </xdr:nvSpPr>
      <xdr:spPr>
        <a:xfrm>
          <a:off x="22199600" y="55422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1.159</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109220</xdr:rowOff>
    </xdr:from>
    <xdr:to>
      <xdr:col>116</xdr:col>
      <xdr:colOff>152400</xdr:colOff>
      <xdr:row>33</xdr:row>
      <xdr:rowOff>109220</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22072600" y="5767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45720</xdr:rowOff>
    </xdr:from>
    <xdr:ext cx="469900" cy="259080"/>
    <xdr:sp macro="" textlink="">
      <xdr:nvSpPr>
        <xdr:cNvPr id="579" name="【認定こども園・幼稚園・保育所】&#10;一人当たり面積平均値テキスト">
          <a:extLst>
            <a:ext uri="{FF2B5EF4-FFF2-40B4-BE49-F238E27FC236}">
              <a16:creationId xmlns:a16="http://schemas.microsoft.com/office/drawing/2014/main" id="{00000000-0008-0000-0F00-000043020000}"/>
            </a:ext>
          </a:extLst>
        </xdr:cNvPr>
        <xdr:cNvSpPr txBox="1"/>
      </xdr:nvSpPr>
      <xdr:spPr>
        <a:xfrm>
          <a:off x="22199600" y="67322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0.242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40</xdr:row>
      <xdr:rowOff>22860</xdr:rowOff>
    </xdr:from>
    <xdr:to>
      <xdr:col>116</xdr:col>
      <xdr:colOff>114300</xdr:colOff>
      <xdr:row>40</xdr:row>
      <xdr:rowOff>124460</xdr:rowOff>
    </xdr:to>
    <xdr:sp macro="" textlink="">
      <xdr:nvSpPr>
        <xdr:cNvPr id="580" name="フローチャート: 判断 579">
          <a:extLst>
            <a:ext uri="{FF2B5EF4-FFF2-40B4-BE49-F238E27FC236}">
              <a16:creationId xmlns:a16="http://schemas.microsoft.com/office/drawing/2014/main" id="{00000000-0008-0000-0F00-000044020000}"/>
            </a:ext>
          </a:extLst>
        </xdr:cNvPr>
        <xdr:cNvSpPr/>
      </xdr:nvSpPr>
      <xdr:spPr>
        <a:xfrm>
          <a:off x="22110700" y="688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24130</xdr:rowOff>
    </xdr:from>
    <xdr:to>
      <xdr:col>112</xdr:col>
      <xdr:colOff>38100</xdr:colOff>
      <xdr:row>40</xdr:row>
      <xdr:rowOff>125730</xdr:rowOff>
    </xdr:to>
    <xdr:sp macro="" textlink="">
      <xdr:nvSpPr>
        <xdr:cNvPr id="581" name="フローチャート: 判断 580">
          <a:extLst>
            <a:ext uri="{FF2B5EF4-FFF2-40B4-BE49-F238E27FC236}">
              <a16:creationId xmlns:a16="http://schemas.microsoft.com/office/drawing/2014/main" id="{00000000-0008-0000-0F00-000045020000}"/>
            </a:ext>
          </a:extLst>
        </xdr:cNvPr>
        <xdr:cNvSpPr/>
      </xdr:nvSpPr>
      <xdr:spPr>
        <a:xfrm>
          <a:off x="21272500" y="688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64770</xdr:rowOff>
    </xdr:from>
    <xdr:to>
      <xdr:col>107</xdr:col>
      <xdr:colOff>101600</xdr:colOff>
      <xdr:row>40</xdr:row>
      <xdr:rowOff>166370</xdr:rowOff>
    </xdr:to>
    <xdr:sp macro="" textlink="">
      <xdr:nvSpPr>
        <xdr:cNvPr id="582" name="フローチャート: 判断 581">
          <a:extLst>
            <a:ext uri="{FF2B5EF4-FFF2-40B4-BE49-F238E27FC236}">
              <a16:creationId xmlns:a16="http://schemas.microsoft.com/office/drawing/2014/main" id="{00000000-0008-0000-0F00-000046020000}"/>
            </a:ext>
          </a:extLst>
        </xdr:cNvPr>
        <xdr:cNvSpPr/>
      </xdr:nvSpPr>
      <xdr:spPr>
        <a:xfrm>
          <a:off x="20383500" y="69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90170</xdr:rowOff>
    </xdr:from>
    <xdr:to>
      <xdr:col>102</xdr:col>
      <xdr:colOff>165100</xdr:colOff>
      <xdr:row>41</xdr:row>
      <xdr:rowOff>20320</xdr:rowOff>
    </xdr:to>
    <xdr:sp macro="" textlink="">
      <xdr:nvSpPr>
        <xdr:cNvPr id="583" name="フローチャート: 判断 582">
          <a:extLst>
            <a:ext uri="{FF2B5EF4-FFF2-40B4-BE49-F238E27FC236}">
              <a16:creationId xmlns:a16="http://schemas.microsoft.com/office/drawing/2014/main" id="{00000000-0008-0000-0F00-000047020000}"/>
            </a:ext>
          </a:extLst>
        </xdr:cNvPr>
        <xdr:cNvSpPr/>
      </xdr:nvSpPr>
      <xdr:spPr>
        <a:xfrm>
          <a:off x="19494500" y="69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92710</xdr:rowOff>
    </xdr:from>
    <xdr:to>
      <xdr:col>98</xdr:col>
      <xdr:colOff>38100</xdr:colOff>
      <xdr:row>41</xdr:row>
      <xdr:rowOff>22860</xdr:rowOff>
    </xdr:to>
    <xdr:sp macro="" textlink="">
      <xdr:nvSpPr>
        <xdr:cNvPr id="584" name="フローチャート: 判断 583">
          <a:extLst>
            <a:ext uri="{FF2B5EF4-FFF2-40B4-BE49-F238E27FC236}">
              <a16:creationId xmlns:a16="http://schemas.microsoft.com/office/drawing/2014/main" id="{00000000-0008-0000-0F00-000048020000}"/>
            </a:ext>
          </a:extLst>
        </xdr:cNvPr>
        <xdr:cNvSpPr/>
      </xdr:nvSpPr>
      <xdr:spPr>
        <a:xfrm>
          <a:off x="18605500" y="695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41</xdr:row>
      <xdr:rowOff>63500</xdr:rowOff>
    </xdr:from>
    <xdr:to>
      <xdr:col>116</xdr:col>
      <xdr:colOff>114300</xdr:colOff>
      <xdr:row>41</xdr:row>
      <xdr:rowOff>165100</xdr:rowOff>
    </xdr:to>
    <xdr:sp macro="" textlink="">
      <xdr:nvSpPr>
        <xdr:cNvPr id="590" name="楕円 589">
          <a:extLst>
            <a:ext uri="{FF2B5EF4-FFF2-40B4-BE49-F238E27FC236}">
              <a16:creationId xmlns:a16="http://schemas.microsoft.com/office/drawing/2014/main" id="{00000000-0008-0000-0F00-00004E020000}"/>
            </a:ext>
          </a:extLst>
        </xdr:cNvPr>
        <xdr:cNvSpPr/>
      </xdr:nvSpPr>
      <xdr:spPr>
        <a:xfrm>
          <a:off x="22110700" y="70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149860</xdr:rowOff>
    </xdr:from>
    <xdr:ext cx="469900" cy="259080"/>
    <xdr:sp macro="" textlink="">
      <xdr:nvSpPr>
        <xdr:cNvPr id="591" name="【認定こども園・幼稚園・保育所】&#10;一人当たり面積該当値テキスト">
          <a:extLst>
            <a:ext uri="{FF2B5EF4-FFF2-40B4-BE49-F238E27FC236}">
              <a16:creationId xmlns:a16="http://schemas.microsoft.com/office/drawing/2014/main" id="{00000000-0008-0000-0F00-00004F020000}"/>
            </a:ext>
          </a:extLst>
        </xdr:cNvPr>
        <xdr:cNvSpPr txBox="1"/>
      </xdr:nvSpPr>
      <xdr:spPr>
        <a:xfrm>
          <a:off x="22199600" y="7007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41</xdr:row>
      <xdr:rowOff>64770</xdr:rowOff>
    </xdr:from>
    <xdr:to>
      <xdr:col>112</xdr:col>
      <xdr:colOff>38100</xdr:colOff>
      <xdr:row>41</xdr:row>
      <xdr:rowOff>166370</xdr:rowOff>
    </xdr:to>
    <xdr:sp macro="" textlink="">
      <xdr:nvSpPr>
        <xdr:cNvPr id="592" name="楕円 591">
          <a:extLst>
            <a:ext uri="{FF2B5EF4-FFF2-40B4-BE49-F238E27FC236}">
              <a16:creationId xmlns:a16="http://schemas.microsoft.com/office/drawing/2014/main" id="{00000000-0008-0000-0F00-000050020000}"/>
            </a:ext>
          </a:extLst>
        </xdr:cNvPr>
        <xdr:cNvSpPr/>
      </xdr:nvSpPr>
      <xdr:spPr>
        <a:xfrm>
          <a:off x="21272500" y="709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114300</xdr:rowOff>
    </xdr:from>
    <xdr:to>
      <xdr:col>116</xdr:col>
      <xdr:colOff>63500</xdr:colOff>
      <xdr:row>41</xdr:row>
      <xdr:rowOff>115570</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flipV="1">
          <a:off x="21323300" y="714375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66040</xdr:rowOff>
    </xdr:from>
    <xdr:to>
      <xdr:col>107</xdr:col>
      <xdr:colOff>101600</xdr:colOff>
      <xdr:row>41</xdr:row>
      <xdr:rowOff>167640</xdr:rowOff>
    </xdr:to>
    <xdr:sp macro="" textlink="">
      <xdr:nvSpPr>
        <xdr:cNvPr id="594" name="楕円 593">
          <a:extLst>
            <a:ext uri="{FF2B5EF4-FFF2-40B4-BE49-F238E27FC236}">
              <a16:creationId xmlns:a16="http://schemas.microsoft.com/office/drawing/2014/main" id="{00000000-0008-0000-0F00-000052020000}"/>
            </a:ext>
          </a:extLst>
        </xdr:cNvPr>
        <xdr:cNvSpPr/>
      </xdr:nvSpPr>
      <xdr:spPr>
        <a:xfrm>
          <a:off x="20383500" y="709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115570</xdr:rowOff>
    </xdr:from>
    <xdr:to>
      <xdr:col>111</xdr:col>
      <xdr:colOff>177800</xdr:colOff>
      <xdr:row>41</xdr:row>
      <xdr:rowOff>116840</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flipV="1">
          <a:off x="20434300" y="714502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67310</xdr:rowOff>
    </xdr:from>
    <xdr:to>
      <xdr:col>102</xdr:col>
      <xdr:colOff>165100</xdr:colOff>
      <xdr:row>41</xdr:row>
      <xdr:rowOff>168910</xdr:rowOff>
    </xdr:to>
    <xdr:sp macro="" textlink="">
      <xdr:nvSpPr>
        <xdr:cNvPr id="596" name="楕円 595">
          <a:extLst>
            <a:ext uri="{FF2B5EF4-FFF2-40B4-BE49-F238E27FC236}">
              <a16:creationId xmlns:a16="http://schemas.microsoft.com/office/drawing/2014/main" id="{00000000-0008-0000-0F00-000054020000}"/>
            </a:ext>
          </a:extLst>
        </xdr:cNvPr>
        <xdr:cNvSpPr/>
      </xdr:nvSpPr>
      <xdr:spPr>
        <a:xfrm>
          <a:off x="19494500" y="709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116840</xdr:rowOff>
    </xdr:from>
    <xdr:to>
      <xdr:col>107</xdr:col>
      <xdr:colOff>50800</xdr:colOff>
      <xdr:row>41</xdr:row>
      <xdr:rowOff>118110</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flipV="1">
          <a:off x="19545300" y="714629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68580</xdr:rowOff>
    </xdr:from>
    <xdr:to>
      <xdr:col>98</xdr:col>
      <xdr:colOff>38100</xdr:colOff>
      <xdr:row>41</xdr:row>
      <xdr:rowOff>170180</xdr:rowOff>
    </xdr:to>
    <xdr:sp macro="" textlink="">
      <xdr:nvSpPr>
        <xdr:cNvPr id="598" name="楕円 597">
          <a:extLst>
            <a:ext uri="{FF2B5EF4-FFF2-40B4-BE49-F238E27FC236}">
              <a16:creationId xmlns:a16="http://schemas.microsoft.com/office/drawing/2014/main" id="{00000000-0008-0000-0F00-000056020000}"/>
            </a:ext>
          </a:extLst>
        </xdr:cNvPr>
        <xdr:cNvSpPr/>
      </xdr:nvSpPr>
      <xdr:spPr>
        <a:xfrm>
          <a:off x="18605500" y="709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118110</xdr:rowOff>
    </xdr:from>
    <xdr:to>
      <xdr:col>102</xdr:col>
      <xdr:colOff>114300</xdr:colOff>
      <xdr:row>41</xdr:row>
      <xdr:rowOff>119380</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flipV="1">
          <a:off x="18656300" y="714756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38</xdr:row>
      <xdr:rowOff>142240</xdr:rowOff>
    </xdr:from>
    <xdr:ext cx="469900" cy="259080"/>
    <xdr:sp macro="" textlink="">
      <xdr:nvSpPr>
        <xdr:cNvPr id="600" name="n_1aveValue【認定こども園・幼稚園・保育所】&#10;一人当たり面積">
          <a:extLst>
            <a:ext uri="{FF2B5EF4-FFF2-40B4-BE49-F238E27FC236}">
              <a16:creationId xmlns:a16="http://schemas.microsoft.com/office/drawing/2014/main" id="{00000000-0008-0000-0F00-000058020000}"/>
            </a:ext>
          </a:extLst>
        </xdr:cNvPr>
        <xdr:cNvSpPr txBox="1"/>
      </xdr:nvSpPr>
      <xdr:spPr>
        <a:xfrm>
          <a:off x="21075650" y="6657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39</xdr:row>
      <xdr:rowOff>11430</xdr:rowOff>
    </xdr:from>
    <xdr:ext cx="466725" cy="259080"/>
    <xdr:sp macro="" textlink="">
      <xdr:nvSpPr>
        <xdr:cNvPr id="601" name="n_2aveValue【認定こども園・幼稚園・保育所】&#10;一人当たり面積">
          <a:extLst>
            <a:ext uri="{FF2B5EF4-FFF2-40B4-BE49-F238E27FC236}">
              <a16:creationId xmlns:a16="http://schemas.microsoft.com/office/drawing/2014/main" id="{00000000-0008-0000-0F00-000059020000}"/>
            </a:ext>
          </a:extLst>
        </xdr:cNvPr>
        <xdr:cNvSpPr txBox="1"/>
      </xdr:nvSpPr>
      <xdr:spPr>
        <a:xfrm>
          <a:off x="20199350" y="66979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39</xdr:row>
      <xdr:rowOff>36830</xdr:rowOff>
    </xdr:from>
    <xdr:ext cx="466725" cy="259080"/>
    <xdr:sp macro="" textlink="">
      <xdr:nvSpPr>
        <xdr:cNvPr id="602" name="n_3aveValue【認定こども園・幼稚園・保育所】&#10;一人当たり面積">
          <a:extLst>
            <a:ext uri="{FF2B5EF4-FFF2-40B4-BE49-F238E27FC236}">
              <a16:creationId xmlns:a16="http://schemas.microsoft.com/office/drawing/2014/main" id="{00000000-0008-0000-0F00-00005A020000}"/>
            </a:ext>
          </a:extLst>
        </xdr:cNvPr>
        <xdr:cNvSpPr txBox="1"/>
      </xdr:nvSpPr>
      <xdr:spPr>
        <a:xfrm>
          <a:off x="19310350" y="67233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39</xdr:row>
      <xdr:rowOff>39370</xdr:rowOff>
    </xdr:from>
    <xdr:ext cx="466725" cy="259080"/>
    <xdr:sp macro="" textlink="">
      <xdr:nvSpPr>
        <xdr:cNvPr id="603" name="n_4aveValue【認定こども園・幼稚園・保育所】&#10;一人当たり面積">
          <a:extLst>
            <a:ext uri="{FF2B5EF4-FFF2-40B4-BE49-F238E27FC236}">
              <a16:creationId xmlns:a16="http://schemas.microsoft.com/office/drawing/2014/main" id="{00000000-0008-0000-0F00-00005B020000}"/>
            </a:ext>
          </a:extLst>
        </xdr:cNvPr>
        <xdr:cNvSpPr txBox="1"/>
      </xdr:nvSpPr>
      <xdr:spPr>
        <a:xfrm>
          <a:off x="18421350" y="67259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41</xdr:row>
      <xdr:rowOff>157480</xdr:rowOff>
    </xdr:from>
    <xdr:ext cx="469900" cy="255905"/>
    <xdr:sp macro="" textlink="">
      <xdr:nvSpPr>
        <xdr:cNvPr id="604" name="n_1mainValue【認定こども園・幼稚園・保育所】&#10;一人当たり面積">
          <a:extLst>
            <a:ext uri="{FF2B5EF4-FFF2-40B4-BE49-F238E27FC236}">
              <a16:creationId xmlns:a16="http://schemas.microsoft.com/office/drawing/2014/main" id="{00000000-0008-0000-0F00-00005C020000}"/>
            </a:ext>
          </a:extLst>
        </xdr:cNvPr>
        <xdr:cNvSpPr txBox="1"/>
      </xdr:nvSpPr>
      <xdr:spPr>
        <a:xfrm>
          <a:off x="21075650" y="718693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41</xdr:row>
      <xdr:rowOff>158750</xdr:rowOff>
    </xdr:from>
    <xdr:ext cx="466725" cy="259080"/>
    <xdr:sp macro="" textlink="">
      <xdr:nvSpPr>
        <xdr:cNvPr id="605" name="n_2mainValue【認定こども園・幼稚園・保育所】&#10;一人当たり面積">
          <a:extLst>
            <a:ext uri="{FF2B5EF4-FFF2-40B4-BE49-F238E27FC236}">
              <a16:creationId xmlns:a16="http://schemas.microsoft.com/office/drawing/2014/main" id="{00000000-0008-0000-0F00-00005D020000}"/>
            </a:ext>
          </a:extLst>
        </xdr:cNvPr>
        <xdr:cNvSpPr txBox="1"/>
      </xdr:nvSpPr>
      <xdr:spPr>
        <a:xfrm>
          <a:off x="20199350" y="71882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41</xdr:row>
      <xdr:rowOff>160020</xdr:rowOff>
    </xdr:from>
    <xdr:ext cx="466725" cy="259080"/>
    <xdr:sp macro="" textlink="">
      <xdr:nvSpPr>
        <xdr:cNvPr id="606" name="n_3mainValue【認定こども園・幼稚園・保育所】&#10;一人当たり面積">
          <a:extLst>
            <a:ext uri="{FF2B5EF4-FFF2-40B4-BE49-F238E27FC236}">
              <a16:creationId xmlns:a16="http://schemas.microsoft.com/office/drawing/2014/main" id="{00000000-0008-0000-0F00-00005E020000}"/>
            </a:ext>
          </a:extLst>
        </xdr:cNvPr>
        <xdr:cNvSpPr txBox="1"/>
      </xdr:nvSpPr>
      <xdr:spPr>
        <a:xfrm>
          <a:off x="19310350" y="71894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0.072</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41</xdr:row>
      <xdr:rowOff>161290</xdr:rowOff>
    </xdr:from>
    <xdr:ext cx="466725" cy="259080"/>
    <xdr:sp macro="" textlink="">
      <xdr:nvSpPr>
        <xdr:cNvPr id="607" name="n_4mainValue【認定こども園・幼稚園・保育所】&#10;一人当たり面積">
          <a:extLst>
            <a:ext uri="{FF2B5EF4-FFF2-40B4-BE49-F238E27FC236}">
              <a16:creationId xmlns:a16="http://schemas.microsoft.com/office/drawing/2014/main" id="{00000000-0008-0000-0F00-00005F020000}"/>
            </a:ext>
          </a:extLst>
        </xdr:cNvPr>
        <xdr:cNvSpPr txBox="1"/>
      </xdr:nvSpPr>
      <xdr:spPr>
        <a:xfrm>
          <a:off x="18421350" y="71907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5275" cy="22542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2407900" y="895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4185" cy="25590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1978640" y="11287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4185" cy="259080"/>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1978640" y="1090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590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2042775" y="10144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5915" cy="25590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2106910" y="900176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学校施設】&#10;有形固定資産減価償却率グラフ枠">
          <a:extLst>
            <a:ext uri="{FF2B5EF4-FFF2-40B4-BE49-F238E27FC236}">
              <a16:creationId xmlns:a16="http://schemas.microsoft.com/office/drawing/2014/main" id="{00000000-0008-0000-0F00-000077020000}"/>
            </a:ext>
          </a:extLst>
        </xdr:cNvPr>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86360</xdr:rowOff>
    </xdr:from>
    <xdr:to>
      <xdr:col>85</xdr:col>
      <xdr:colOff>126365</xdr:colOff>
      <xdr:row>63</xdr:row>
      <xdr:rowOff>91440</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flipV="1">
          <a:off x="16318865" y="9687560"/>
          <a:ext cx="0" cy="1205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95250</xdr:rowOff>
    </xdr:from>
    <xdr:ext cx="405130" cy="259080"/>
    <xdr:sp macro="" textlink="">
      <xdr:nvSpPr>
        <xdr:cNvPr id="633" name="【学校施設】&#10;有形固定資産減価償却率最小値テキスト">
          <a:extLst>
            <a:ext uri="{FF2B5EF4-FFF2-40B4-BE49-F238E27FC236}">
              <a16:creationId xmlns:a16="http://schemas.microsoft.com/office/drawing/2014/main" id="{00000000-0008-0000-0F00-000079020000}"/>
            </a:ext>
          </a:extLst>
        </xdr:cNvPr>
        <xdr:cNvSpPr txBox="1"/>
      </xdr:nvSpPr>
      <xdr:spPr>
        <a:xfrm>
          <a:off x="16357600" y="108966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91.8</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91440</xdr:rowOff>
    </xdr:from>
    <xdr:to>
      <xdr:col>86</xdr:col>
      <xdr:colOff>25400</xdr:colOff>
      <xdr:row>63</xdr:row>
      <xdr:rowOff>91440</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6230600" y="10892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32385</xdr:rowOff>
    </xdr:from>
    <xdr:ext cx="405130" cy="255905"/>
    <xdr:sp macro="" textlink="">
      <xdr:nvSpPr>
        <xdr:cNvPr id="635" name="【学校施設】&#10;有形固定資産減価償却率最大値テキスト">
          <a:extLst>
            <a:ext uri="{FF2B5EF4-FFF2-40B4-BE49-F238E27FC236}">
              <a16:creationId xmlns:a16="http://schemas.microsoft.com/office/drawing/2014/main" id="{00000000-0008-0000-0F00-00007B020000}"/>
            </a:ext>
          </a:extLst>
        </xdr:cNvPr>
        <xdr:cNvSpPr txBox="1"/>
      </xdr:nvSpPr>
      <xdr:spPr>
        <a:xfrm>
          <a:off x="16357600" y="946213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28.5</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86360</xdr:rowOff>
    </xdr:from>
    <xdr:to>
      <xdr:col>86</xdr:col>
      <xdr:colOff>25400</xdr:colOff>
      <xdr:row>56</xdr:row>
      <xdr:rowOff>86360</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a:off x="16230600" y="9687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11430</xdr:rowOff>
    </xdr:from>
    <xdr:ext cx="405130" cy="259080"/>
    <xdr:sp macro="" textlink="">
      <xdr:nvSpPr>
        <xdr:cNvPr id="637" name="【学校施設】&#10;有形固定資産減価償却率平均値テキスト">
          <a:extLst>
            <a:ext uri="{FF2B5EF4-FFF2-40B4-BE49-F238E27FC236}">
              <a16:creationId xmlns:a16="http://schemas.microsoft.com/office/drawing/2014/main" id="{00000000-0008-0000-0F00-00007D020000}"/>
            </a:ext>
          </a:extLst>
        </xdr:cNvPr>
        <xdr:cNvSpPr txBox="1"/>
      </xdr:nvSpPr>
      <xdr:spPr>
        <a:xfrm>
          <a:off x="16357600" y="102984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33020</xdr:rowOff>
    </xdr:from>
    <xdr:to>
      <xdr:col>85</xdr:col>
      <xdr:colOff>177800</xdr:colOff>
      <xdr:row>60</xdr:row>
      <xdr:rowOff>134620</xdr:rowOff>
    </xdr:to>
    <xdr:sp macro="" textlink="">
      <xdr:nvSpPr>
        <xdr:cNvPr id="638" name="フローチャート: 判断 637">
          <a:extLst>
            <a:ext uri="{FF2B5EF4-FFF2-40B4-BE49-F238E27FC236}">
              <a16:creationId xmlns:a16="http://schemas.microsoft.com/office/drawing/2014/main" id="{00000000-0008-0000-0F00-00007E020000}"/>
            </a:ext>
          </a:extLst>
        </xdr:cNvPr>
        <xdr:cNvSpPr/>
      </xdr:nvSpPr>
      <xdr:spPr>
        <a:xfrm>
          <a:off x="162687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15875</xdr:rowOff>
    </xdr:from>
    <xdr:to>
      <xdr:col>81</xdr:col>
      <xdr:colOff>101600</xdr:colOff>
      <xdr:row>60</xdr:row>
      <xdr:rowOff>117475</xdr:rowOff>
    </xdr:to>
    <xdr:sp macro="" textlink="">
      <xdr:nvSpPr>
        <xdr:cNvPr id="639" name="フローチャート: 判断 638">
          <a:extLst>
            <a:ext uri="{FF2B5EF4-FFF2-40B4-BE49-F238E27FC236}">
              <a16:creationId xmlns:a16="http://schemas.microsoft.com/office/drawing/2014/main" id="{00000000-0008-0000-0F00-00007F020000}"/>
            </a:ext>
          </a:extLst>
        </xdr:cNvPr>
        <xdr:cNvSpPr/>
      </xdr:nvSpPr>
      <xdr:spPr>
        <a:xfrm>
          <a:off x="154305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42545</xdr:rowOff>
    </xdr:from>
    <xdr:to>
      <xdr:col>76</xdr:col>
      <xdr:colOff>165100</xdr:colOff>
      <xdr:row>60</xdr:row>
      <xdr:rowOff>144145</xdr:rowOff>
    </xdr:to>
    <xdr:sp macro="" textlink="">
      <xdr:nvSpPr>
        <xdr:cNvPr id="640" name="フローチャート: 判断 639">
          <a:extLst>
            <a:ext uri="{FF2B5EF4-FFF2-40B4-BE49-F238E27FC236}">
              <a16:creationId xmlns:a16="http://schemas.microsoft.com/office/drawing/2014/main" id="{00000000-0008-0000-0F00-000080020000}"/>
            </a:ext>
          </a:extLst>
        </xdr:cNvPr>
        <xdr:cNvSpPr/>
      </xdr:nvSpPr>
      <xdr:spPr>
        <a:xfrm>
          <a:off x="145415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12065</xdr:rowOff>
    </xdr:from>
    <xdr:to>
      <xdr:col>72</xdr:col>
      <xdr:colOff>38100</xdr:colOff>
      <xdr:row>60</xdr:row>
      <xdr:rowOff>113665</xdr:rowOff>
    </xdr:to>
    <xdr:sp macro="" textlink="">
      <xdr:nvSpPr>
        <xdr:cNvPr id="641" name="フローチャート: 判断 640">
          <a:extLst>
            <a:ext uri="{FF2B5EF4-FFF2-40B4-BE49-F238E27FC236}">
              <a16:creationId xmlns:a16="http://schemas.microsoft.com/office/drawing/2014/main" id="{00000000-0008-0000-0F00-000081020000}"/>
            </a:ext>
          </a:extLst>
        </xdr:cNvPr>
        <xdr:cNvSpPr/>
      </xdr:nvSpPr>
      <xdr:spPr>
        <a:xfrm>
          <a:off x="13652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10160</xdr:rowOff>
    </xdr:from>
    <xdr:to>
      <xdr:col>67</xdr:col>
      <xdr:colOff>101600</xdr:colOff>
      <xdr:row>60</xdr:row>
      <xdr:rowOff>111760</xdr:rowOff>
    </xdr:to>
    <xdr:sp macro="" textlink="">
      <xdr:nvSpPr>
        <xdr:cNvPr id="642" name="フローチャート: 判断 641">
          <a:extLst>
            <a:ext uri="{FF2B5EF4-FFF2-40B4-BE49-F238E27FC236}">
              <a16:creationId xmlns:a16="http://schemas.microsoft.com/office/drawing/2014/main" id="{00000000-0008-0000-0F00-000082020000}"/>
            </a:ext>
          </a:extLst>
        </xdr:cNvPr>
        <xdr:cNvSpPr/>
      </xdr:nvSpPr>
      <xdr:spPr>
        <a:xfrm>
          <a:off x="12763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590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6129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590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5290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590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4401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590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3512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590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2623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58</xdr:row>
      <xdr:rowOff>137795</xdr:rowOff>
    </xdr:from>
    <xdr:to>
      <xdr:col>85</xdr:col>
      <xdr:colOff>177800</xdr:colOff>
      <xdr:row>59</xdr:row>
      <xdr:rowOff>67945</xdr:rowOff>
    </xdr:to>
    <xdr:sp macro="" textlink="">
      <xdr:nvSpPr>
        <xdr:cNvPr id="648" name="楕円 647">
          <a:extLst>
            <a:ext uri="{FF2B5EF4-FFF2-40B4-BE49-F238E27FC236}">
              <a16:creationId xmlns:a16="http://schemas.microsoft.com/office/drawing/2014/main" id="{00000000-0008-0000-0F00-000088020000}"/>
            </a:ext>
          </a:extLst>
        </xdr:cNvPr>
        <xdr:cNvSpPr/>
      </xdr:nvSpPr>
      <xdr:spPr>
        <a:xfrm>
          <a:off x="1626870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160655</xdr:rowOff>
    </xdr:from>
    <xdr:ext cx="405130" cy="259080"/>
    <xdr:sp macro="" textlink="">
      <xdr:nvSpPr>
        <xdr:cNvPr id="649" name="【学校施設】&#10;有形固定資産減価償却率該当値テキスト">
          <a:extLst>
            <a:ext uri="{FF2B5EF4-FFF2-40B4-BE49-F238E27FC236}">
              <a16:creationId xmlns:a16="http://schemas.microsoft.com/office/drawing/2014/main" id="{00000000-0008-0000-0F00-000089020000}"/>
            </a:ext>
          </a:extLst>
        </xdr:cNvPr>
        <xdr:cNvSpPr txBox="1"/>
      </xdr:nvSpPr>
      <xdr:spPr>
        <a:xfrm>
          <a:off x="16357600" y="99333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113030</xdr:rowOff>
    </xdr:from>
    <xdr:to>
      <xdr:col>81</xdr:col>
      <xdr:colOff>101600</xdr:colOff>
      <xdr:row>59</xdr:row>
      <xdr:rowOff>43180</xdr:rowOff>
    </xdr:to>
    <xdr:sp macro="" textlink="">
      <xdr:nvSpPr>
        <xdr:cNvPr id="650" name="楕円 649">
          <a:extLst>
            <a:ext uri="{FF2B5EF4-FFF2-40B4-BE49-F238E27FC236}">
              <a16:creationId xmlns:a16="http://schemas.microsoft.com/office/drawing/2014/main" id="{00000000-0008-0000-0F00-00008A020000}"/>
            </a:ext>
          </a:extLst>
        </xdr:cNvPr>
        <xdr:cNvSpPr/>
      </xdr:nvSpPr>
      <xdr:spPr>
        <a:xfrm>
          <a:off x="154305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163830</xdr:rowOff>
    </xdr:from>
    <xdr:to>
      <xdr:col>85</xdr:col>
      <xdr:colOff>127000</xdr:colOff>
      <xdr:row>59</xdr:row>
      <xdr:rowOff>17780</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15481300" y="1010793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86360</xdr:rowOff>
    </xdr:from>
    <xdr:to>
      <xdr:col>76</xdr:col>
      <xdr:colOff>165100</xdr:colOff>
      <xdr:row>59</xdr:row>
      <xdr:rowOff>16510</xdr:rowOff>
    </xdr:to>
    <xdr:sp macro="" textlink="">
      <xdr:nvSpPr>
        <xdr:cNvPr id="652" name="楕円 651">
          <a:extLst>
            <a:ext uri="{FF2B5EF4-FFF2-40B4-BE49-F238E27FC236}">
              <a16:creationId xmlns:a16="http://schemas.microsoft.com/office/drawing/2014/main" id="{00000000-0008-0000-0F00-00008C020000}"/>
            </a:ext>
          </a:extLst>
        </xdr:cNvPr>
        <xdr:cNvSpPr/>
      </xdr:nvSpPr>
      <xdr:spPr>
        <a:xfrm>
          <a:off x="14541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137160</xdr:rowOff>
    </xdr:from>
    <xdr:to>
      <xdr:col>81</xdr:col>
      <xdr:colOff>50800</xdr:colOff>
      <xdr:row>58</xdr:row>
      <xdr:rowOff>163830</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14592300" y="1008126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97790</xdr:rowOff>
    </xdr:from>
    <xdr:to>
      <xdr:col>72</xdr:col>
      <xdr:colOff>38100</xdr:colOff>
      <xdr:row>59</xdr:row>
      <xdr:rowOff>27940</xdr:rowOff>
    </xdr:to>
    <xdr:sp macro="" textlink="">
      <xdr:nvSpPr>
        <xdr:cNvPr id="654" name="楕円 653">
          <a:extLst>
            <a:ext uri="{FF2B5EF4-FFF2-40B4-BE49-F238E27FC236}">
              <a16:creationId xmlns:a16="http://schemas.microsoft.com/office/drawing/2014/main" id="{00000000-0008-0000-0F00-00008E020000}"/>
            </a:ext>
          </a:extLst>
        </xdr:cNvPr>
        <xdr:cNvSpPr/>
      </xdr:nvSpPr>
      <xdr:spPr>
        <a:xfrm>
          <a:off x="13652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137160</xdr:rowOff>
    </xdr:from>
    <xdr:to>
      <xdr:col>76</xdr:col>
      <xdr:colOff>114300</xdr:colOff>
      <xdr:row>58</xdr:row>
      <xdr:rowOff>148590</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flipV="1">
          <a:off x="13703300" y="1008126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78740</xdr:rowOff>
    </xdr:from>
    <xdr:to>
      <xdr:col>67</xdr:col>
      <xdr:colOff>101600</xdr:colOff>
      <xdr:row>59</xdr:row>
      <xdr:rowOff>8890</xdr:rowOff>
    </xdr:to>
    <xdr:sp macro="" textlink="">
      <xdr:nvSpPr>
        <xdr:cNvPr id="656" name="楕円 655">
          <a:extLst>
            <a:ext uri="{FF2B5EF4-FFF2-40B4-BE49-F238E27FC236}">
              <a16:creationId xmlns:a16="http://schemas.microsoft.com/office/drawing/2014/main" id="{00000000-0008-0000-0F00-000090020000}"/>
            </a:ext>
          </a:extLst>
        </xdr:cNvPr>
        <xdr:cNvSpPr/>
      </xdr:nvSpPr>
      <xdr:spPr>
        <a:xfrm>
          <a:off x="12763500" y="100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129540</xdr:rowOff>
    </xdr:from>
    <xdr:to>
      <xdr:col>71</xdr:col>
      <xdr:colOff>177800</xdr:colOff>
      <xdr:row>58</xdr:row>
      <xdr:rowOff>148590</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2814300" y="1007364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60</xdr:row>
      <xdr:rowOff>109220</xdr:rowOff>
    </xdr:from>
    <xdr:ext cx="405130" cy="255905"/>
    <xdr:sp macro="" textlink="">
      <xdr:nvSpPr>
        <xdr:cNvPr id="658" name="n_1aveValue【学校施設】&#10;有形固定資産減価償却率">
          <a:extLst>
            <a:ext uri="{FF2B5EF4-FFF2-40B4-BE49-F238E27FC236}">
              <a16:creationId xmlns:a16="http://schemas.microsoft.com/office/drawing/2014/main" id="{00000000-0008-0000-0F00-000092020000}"/>
            </a:ext>
          </a:extLst>
        </xdr:cNvPr>
        <xdr:cNvSpPr txBox="1"/>
      </xdr:nvSpPr>
      <xdr:spPr>
        <a:xfrm>
          <a:off x="15266035" y="1039622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60</xdr:row>
      <xdr:rowOff>135255</xdr:rowOff>
    </xdr:from>
    <xdr:ext cx="401955" cy="255905"/>
    <xdr:sp macro="" textlink="">
      <xdr:nvSpPr>
        <xdr:cNvPr id="659" name="n_2aveValue【学校施設】&#10;有形固定資産減価償却率">
          <a:extLst>
            <a:ext uri="{FF2B5EF4-FFF2-40B4-BE49-F238E27FC236}">
              <a16:creationId xmlns:a16="http://schemas.microsoft.com/office/drawing/2014/main" id="{00000000-0008-0000-0F00-000093020000}"/>
            </a:ext>
          </a:extLst>
        </xdr:cNvPr>
        <xdr:cNvSpPr txBox="1"/>
      </xdr:nvSpPr>
      <xdr:spPr>
        <a:xfrm>
          <a:off x="14389735" y="1042225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60</xdr:row>
      <xdr:rowOff>104775</xdr:rowOff>
    </xdr:from>
    <xdr:ext cx="401955" cy="259080"/>
    <xdr:sp macro="" textlink="">
      <xdr:nvSpPr>
        <xdr:cNvPr id="660" name="n_3aveValue【学校施設】&#10;有形固定資産減価償却率">
          <a:extLst>
            <a:ext uri="{FF2B5EF4-FFF2-40B4-BE49-F238E27FC236}">
              <a16:creationId xmlns:a16="http://schemas.microsoft.com/office/drawing/2014/main" id="{00000000-0008-0000-0F00-000094020000}"/>
            </a:ext>
          </a:extLst>
        </xdr:cNvPr>
        <xdr:cNvSpPr txBox="1"/>
      </xdr:nvSpPr>
      <xdr:spPr>
        <a:xfrm>
          <a:off x="13500735" y="1039177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60</xdr:row>
      <xdr:rowOff>102870</xdr:rowOff>
    </xdr:from>
    <xdr:ext cx="401955" cy="259080"/>
    <xdr:sp macro="" textlink="">
      <xdr:nvSpPr>
        <xdr:cNvPr id="661" name="n_4aveValue【学校施設】&#10;有形固定資産減価償却率">
          <a:extLst>
            <a:ext uri="{FF2B5EF4-FFF2-40B4-BE49-F238E27FC236}">
              <a16:creationId xmlns:a16="http://schemas.microsoft.com/office/drawing/2014/main" id="{00000000-0008-0000-0F00-000095020000}"/>
            </a:ext>
          </a:extLst>
        </xdr:cNvPr>
        <xdr:cNvSpPr txBox="1"/>
      </xdr:nvSpPr>
      <xdr:spPr>
        <a:xfrm>
          <a:off x="12611735" y="1038987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57</xdr:row>
      <xdr:rowOff>59690</xdr:rowOff>
    </xdr:from>
    <xdr:ext cx="405130" cy="259080"/>
    <xdr:sp macro="" textlink="">
      <xdr:nvSpPr>
        <xdr:cNvPr id="662" name="n_1mainValue【学校施設】&#10;有形固定資産減価償却率">
          <a:extLst>
            <a:ext uri="{FF2B5EF4-FFF2-40B4-BE49-F238E27FC236}">
              <a16:creationId xmlns:a16="http://schemas.microsoft.com/office/drawing/2014/main" id="{00000000-0008-0000-0F00-000096020000}"/>
            </a:ext>
          </a:extLst>
        </xdr:cNvPr>
        <xdr:cNvSpPr txBox="1"/>
      </xdr:nvSpPr>
      <xdr:spPr>
        <a:xfrm>
          <a:off x="15266035" y="98323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57</xdr:row>
      <xdr:rowOff>33020</xdr:rowOff>
    </xdr:from>
    <xdr:ext cx="401955" cy="259080"/>
    <xdr:sp macro="" textlink="">
      <xdr:nvSpPr>
        <xdr:cNvPr id="663" name="n_2mainValue【学校施設】&#10;有形固定資産減価償却率">
          <a:extLst>
            <a:ext uri="{FF2B5EF4-FFF2-40B4-BE49-F238E27FC236}">
              <a16:creationId xmlns:a16="http://schemas.microsoft.com/office/drawing/2014/main" id="{00000000-0008-0000-0F00-000097020000}"/>
            </a:ext>
          </a:extLst>
        </xdr:cNvPr>
        <xdr:cNvSpPr txBox="1"/>
      </xdr:nvSpPr>
      <xdr:spPr>
        <a:xfrm>
          <a:off x="14389735" y="980567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57</xdr:row>
      <xdr:rowOff>44450</xdr:rowOff>
    </xdr:from>
    <xdr:ext cx="401955" cy="259080"/>
    <xdr:sp macro="" textlink="">
      <xdr:nvSpPr>
        <xdr:cNvPr id="664" name="n_3mainValue【学校施設】&#10;有形固定資産減価償却率">
          <a:extLst>
            <a:ext uri="{FF2B5EF4-FFF2-40B4-BE49-F238E27FC236}">
              <a16:creationId xmlns:a16="http://schemas.microsoft.com/office/drawing/2014/main" id="{00000000-0008-0000-0F00-000098020000}"/>
            </a:ext>
          </a:extLst>
        </xdr:cNvPr>
        <xdr:cNvSpPr txBox="1"/>
      </xdr:nvSpPr>
      <xdr:spPr>
        <a:xfrm>
          <a:off x="13500735" y="981710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57</xdr:row>
      <xdr:rowOff>25400</xdr:rowOff>
    </xdr:from>
    <xdr:ext cx="401955" cy="259080"/>
    <xdr:sp macro="" textlink="">
      <xdr:nvSpPr>
        <xdr:cNvPr id="665" name="n_4mainValue【学校施設】&#10;有形固定資産減価償却率">
          <a:extLst>
            <a:ext uri="{FF2B5EF4-FFF2-40B4-BE49-F238E27FC236}">
              <a16:creationId xmlns:a16="http://schemas.microsoft.com/office/drawing/2014/main" id="{00000000-0008-0000-0F00-000099020000}"/>
            </a:ext>
          </a:extLst>
        </xdr:cNvPr>
        <xdr:cNvSpPr txBox="1"/>
      </xdr:nvSpPr>
      <xdr:spPr>
        <a:xfrm>
          <a:off x="12611735" y="979805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00000000-0008-0000-0F00-00009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00000000-0008-0000-0F00-00009B020000}"/>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00000000-0008-0000-0F00-00009C020000}"/>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00000000-0008-0000-0F00-0000A0020000}"/>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00000000-0008-0000-0F00-0000A1020000}"/>
            </a:ext>
          </a:extLst>
        </xdr:cNvPr>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6710" cy="225425"/>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8249900" y="895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4185" cy="25590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7820640" y="11287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77" name="直線コネクタ 676">
          <a:extLst>
            <a:ext uri="{FF2B5EF4-FFF2-40B4-BE49-F238E27FC236}">
              <a16:creationId xmlns:a16="http://schemas.microsoft.com/office/drawing/2014/main" id="{00000000-0008-0000-0F00-0000A5020000}"/>
            </a:ext>
          </a:extLst>
        </xdr:cNvPr>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29210</xdr:rowOff>
    </xdr:from>
    <xdr:ext cx="464185" cy="255905"/>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7820640" y="108305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86360</xdr:rowOff>
    </xdr:from>
    <xdr:ext cx="464185" cy="25590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7820640" y="103733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143510</xdr:rowOff>
    </xdr:from>
    <xdr:ext cx="464185" cy="25590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7820640" y="99161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29210</xdr:rowOff>
    </xdr:from>
    <xdr:ext cx="464185" cy="255905"/>
    <xdr:sp macro="" textlink="">
      <xdr:nvSpPr>
        <xdr:cNvPr id="684" name="テキスト ボックス 683">
          <a:extLst>
            <a:ext uri="{FF2B5EF4-FFF2-40B4-BE49-F238E27FC236}">
              <a16:creationId xmlns:a16="http://schemas.microsoft.com/office/drawing/2014/main" id="{00000000-0008-0000-0F00-0000AC020000}"/>
            </a:ext>
          </a:extLst>
        </xdr:cNvPr>
        <xdr:cNvSpPr txBox="1"/>
      </xdr:nvSpPr>
      <xdr:spPr>
        <a:xfrm>
          <a:off x="17820640" y="94589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4185" cy="255905"/>
    <xdr:sp macro="" textlink="">
      <xdr:nvSpPr>
        <xdr:cNvPr id="686" name="テキスト ボックス 685">
          <a:extLst>
            <a:ext uri="{FF2B5EF4-FFF2-40B4-BE49-F238E27FC236}">
              <a16:creationId xmlns:a16="http://schemas.microsoft.com/office/drawing/2014/main" id="{00000000-0008-0000-0F00-0000AE020000}"/>
            </a:ext>
          </a:extLst>
        </xdr:cNvPr>
        <xdr:cNvSpPr txBox="1"/>
      </xdr:nvSpPr>
      <xdr:spPr>
        <a:xfrm>
          <a:off x="17820640" y="9001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学校施設】&#10;一人当たり面積グラフ枠">
          <a:extLst>
            <a:ext uri="{FF2B5EF4-FFF2-40B4-BE49-F238E27FC236}">
              <a16:creationId xmlns:a16="http://schemas.microsoft.com/office/drawing/2014/main" id="{00000000-0008-0000-0F00-0000AF020000}"/>
            </a:ext>
          </a:extLst>
        </xdr:cNvPr>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107315</xdr:rowOff>
    </xdr:from>
    <xdr:to>
      <xdr:col>116</xdr:col>
      <xdr:colOff>62865</xdr:colOff>
      <xdr:row>63</xdr:row>
      <xdr:rowOff>123825</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flipV="1">
          <a:off x="22160865" y="9537065"/>
          <a:ext cx="0" cy="1388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127635</xdr:rowOff>
    </xdr:from>
    <xdr:ext cx="469900" cy="259080"/>
    <xdr:sp macro="" textlink="">
      <xdr:nvSpPr>
        <xdr:cNvPr id="689" name="【学校施設】&#10;一人当たり面積最小値テキスト">
          <a:extLst>
            <a:ext uri="{FF2B5EF4-FFF2-40B4-BE49-F238E27FC236}">
              <a16:creationId xmlns:a16="http://schemas.microsoft.com/office/drawing/2014/main" id="{00000000-0008-0000-0F00-0000B1020000}"/>
            </a:ext>
          </a:extLst>
        </xdr:cNvPr>
        <xdr:cNvSpPr txBox="1"/>
      </xdr:nvSpPr>
      <xdr:spPr>
        <a:xfrm>
          <a:off x="22199600" y="109289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1.104</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123825</xdr:rowOff>
    </xdr:from>
    <xdr:to>
      <xdr:col>116</xdr:col>
      <xdr:colOff>152400</xdr:colOff>
      <xdr:row>63</xdr:row>
      <xdr:rowOff>123825</xdr:rowOff>
    </xdr:to>
    <xdr:cxnSp macro="">
      <xdr:nvCxnSpPr>
        <xdr:cNvPr id="690" name="直線コネクタ 689">
          <a:extLst>
            <a:ext uri="{FF2B5EF4-FFF2-40B4-BE49-F238E27FC236}">
              <a16:creationId xmlns:a16="http://schemas.microsoft.com/office/drawing/2014/main" id="{00000000-0008-0000-0F00-0000B2020000}"/>
            </a:ext>
          </a:extLst>
        </xdr:cNvPr>
        <xdr:cNvCxnSpPr/>
      </xdr:nvCxnSpPr>
      <xdr:spPr>
        <a:xfrm>
          <a:off x="22072600" y="10925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53975</xdr:rowOff>
    </xdr:from>
    <xdr:ext cx="469900" cy="255905"/>
    <xdr:sp macro="" textlink="">
      <xdr:nvSpPr>
        <xdr:cNvPr id="691" name="【学校施設】&#10;一人当たり面積最大値テキスト">
          <a:extLst>
            <a:ext uri="{FF2B5EF4-FFF2-40B4-BE49-F238E27FC236}">
              <a16:creationId xmlns:a16="http://schemas.microsoft.com/office/drawing/2014/main" id="{00000000-0008-0000-0F00-0000B3020000}"/>
            </a:ext>
          </a:extLst>
        </xdr:cNvPr>
        <xdr:cNvSpPr txBox="1"/>
      </xdr:nvSpPr>
      <xdr:spPr>
        <a:xfrm>
          <a:off x="22199600" y="931227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4.140</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107315</xdr:rowOff>
    </xdr:from>
    <xdr:to>
      <xdr:col>116</xdr:col>
      <xdr:colOff>152400</xdr:colOff>
      <xdr:row>55</xdr:row>
      <xdr:rowOff>107315</xdr:rowOff>
    </xdr:to>
    <xdr:cxnSp macro="">
      <xdr:nvCxnSpPr>
        <xdr:cNvPr id="692" name="直線コネクタ 691">
          <a:extLst>
            <a:ext uri="{FF2B5EF4-FFF2-40B4-BE49-F238E27FC236}">
              <a16:creationId xmlns:a16="http://schemas.microsoft.com/office/drawing/2014/main" id="{00000000-0008-0000-0F00-0000B4020000}"/>
            </a:ext>
          </a:extLst>
        </xdr:cNvPr>
        <xdr:cNvCxnSpPr/>
      </xdr:nvCxnSpPr>
      <xdr:spPr>
        <a:xfrm>
          <a:off x="22072600" y="9537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146685</xdr:rowOff>
    </xdr:from>
    <xdr:ext cx="469900" cy="255905"/>
    <xdr:sp macro="" textlink="">
      <xdr:nvSpPr>
        <xdr:cNvPr id="693" name="【学校施設】&#10;一人当たり面積平均値テキスト">
          <a:extLst>
            <a:ext uri="{FF2B5EF4-FFF2-40B4-BE49-F238E27FC236}">
              <a16:creationId xmlns:a16="http://schemas.microsoft.com/office/drawing/2014/main" id="{00000000-0008-0000-0F00-0000B5020000}"/>
            </a:ext>
          </a:extLst>
        </xdr:cNvPr>
        <xdr:cNvSpPr txBox="1"/>
      </xdr:nvSpPr>
      <xdr:spPr>
        <a:xfrm>
          <a:off x="22199600" y="10262235"/>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2.118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60</xdr:row>
      <xdr:rowOff>123825</xdr:rowOff>
    </xdr:from>
    <xdr:to>
      <xdr:col>116</xdr:col>
      <xdr:colOff>114300</xdr:colOff>
      <xdr:row>61</xdr:row>
      <xdr:rowOff>53975</xdr:rowOff>
    </xdr:to>
    <xdr:sp macro="" textlink="">
      <xdr:nvSpPr>
        <xdr:cNvPr id="694" name="フローチャート: 判断 693">
          <a:extLst>
            <a:ext uri="{FF2B5EF4-FFF2-40B4-BE49-F238E27FC236}">
              <a16:creationId xmlns:a16="http://schemas.microsoft.com/office/drawing/2014/main" id="{00000000-0008-0000-0F00-0000B6020000}"/>
            </a:ext>
          </a:extLst>
        </xdr:cNvPr>
        <xdr:cNvSpPr/>
      </xdr:nvSpPr>
      <xdr:spPr>
        <a:xfrm>
          <a:off x="22110700" y="1041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123825</xdr:rowOff>
    </xdr:from>
    <xdr:to>
      <xdr:col>112</xdr:col>
      <xdr:colOff>38100</xdr:colOff>
      <xdr:row>61</xdr:row>
      <xdr:rowOff>53975</xdr:rowOff>
    </xdr:to>
    <xdr:sp macro="" textlink="">
      <xdr:nvSpPr>
        <xdr:cNvPr id="695" name="フローチャート: 判断 694">
          <a:extLst>
            <a:ext uri="{FF2B5EF4-FFF2-40B4-BE49-F238E27FC236}">
              <a16:creationId xmlns:a16="http://schemas.microsoft.com/office/drawing/2014/main" id="{00000000-0008-0000-0F00-0000B7020000}"/>
            </a:ext>
          </a:extLst>
        </xdr:cNvPr>
        <xdr:cNvSpPr/>
      </xdr:nvSpPr>
      <xdr:spPr>
        <a:xfrm>
          <a:off x="21272500" y="1041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132715</xdr:rowOff>
    </xdr:from>
    <xdr:to>
      <xdr:col>107</xdr:col>
      <xdr:colOff>101600</xdr:colOff>
      <xdr:row>61</xdr:row>
      <xdr:rowOff>63500</xdr:rowOff>
    </xdr:to>
    <xdr:sp macro="" textlink="">
      <xdr:nvSpPr>
        <xdr:cNvPr id="696" name="フローチャート: 判断 695">
          <a:extLst>
            <a:ext uri="{FF2B5EF4-FFF2-40B4-BE49-F238E27FC236}">
              <a16:creationId xmlns:a16="http://schemas.microsoft.com/office/drawing/2014/main" id="{00000000-0008-0000-0F00-0000B8020000}"/>
            </a:ext>
          </a:extLst>
        </xdr:cNvPr>
        <xdr:cNvSpPr/>
      </xdr:nvSpPr>
      <xdr:spPr>
        <a:xfrm>
          <a:off x="20383500" y="104197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32385</xdr:rowOff>
    </xdr:from>
    <xdr:to>
      <xdr:col>102</xdr:col>
      <xdr:colOff>165100</xdr:colOff>
      <xdr:row>61</xdr:row>
      <xdr:rowOff>133985</xdr:rowOff>
    </xdr:to>
    <xdr:sp macro="" textlink="">
      <xdr:nvSpPr>
        <xdr:cNvPr id="697" name="フローチャート: 判断 696">
          <a:extLst>
            <a:ext uri="{FF2B5EF4-FFF2-40B4-BE49-F238E27FC236}">
              <a16:creationId xmlns:a16="http://schemas.microsoft.com/office/drawing/2014/main" id="{00000000-0008-0000-0F00-0000B9020000}"/>
            </a:ext>
          </a:extLst>
        </xdr:cNvPr>
        <xdr:cNvSpPr/>
      </xdr:nvSpPr>
      <xdr:spPr>
        <a:xfrm>
          <a:off x="194945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26670</xdr:rowOff>
    </xdr:from>
    <xdr:to>
      <xdr:col>98</xdr:col>
      <xdr:colOff>38100</xdr:colOff>
      <xdr:row>61</xdr:row>
      <xdr:rowOff>128270</xdr:rowOff>
    </xdr:to>
    <xdr:sp macro="" textlink="">
      <xdr:nvSpPr>
        <xdr:cNvPr id="698" name="フローチャート: 判断 697">
          <a:extLst>
            <a:ext uri="{FF2B5EF4-FFF2-40B4-BE49-F238E27FC236}">
              <a16:creationId xmlns:a16="http://schemas.microsoft.com/office/drawing/2014/main" id="{00000000-0008-0000-0F00-0000BA020000}"/>
            </a:ext>
          </a:extLst>
        </xdr:cNvPr>
        <xdr:cNvSpPr/>
      </xdr:nvSpPr>
      <xdr:spPr>
        <a:xfrm>
          <a:off x="18605500" y="1048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5905"/>
    <xdr:sp macro="" textlink="">
      <xdr:nvSpPr>
        <xdr:cNvPr id="699" name="テキスト ボックス 698">
          <a:extLst>
            <a:ext uri="{FF2B5EF4-FFF2-40B4-BE49-F238E27FC236}">
              <a16:creationId xmlns:a16="http://schemas.microsoft.com/office/drawing/2014/main" id="{00000000-0008-0000-0F00-0000BB020000}"/>
            </a:ext>
          </a:extLst>
        </xdr:cNvPr>
        <xdr:cNvSpPr txBox="1"/>
      </xdr:nvSpPr>
      <xdr:spPr>
        <a:xfrm>
          <a:off x="21971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5905"/>
    <xdr:sp macro="" textlink="">
      <xdr:nvSpPr>
        <xdr:cNvPr id="700" name="テキスト ボックス 699">
          <a:extLst>
            <a:ext uri="{FF2B5EF4-FFF2-40B4-BE49-F238E27FC236}">
              <a16:creationId xmlns:a16="http://schemas.microsoft.com/office/drawing/2014/main" id="{00000000-0008-0000-0F00-0000BC020000}"/>
            </a:ext>
          </a:extLst>
        </xdr:cNvPr>
        <xdr:cNvSpPr txBox="1"/>
      </xdr:nvSpPr>
      <xdr:spPr>
        <a:xfrm>
          <a:off x="21132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5905"/>
    <xdr:sp macro="" textlink="">
      <xdr:nvSpPr>
        <xdr:cNvPr id="701" name="テキスト ボックス 700">
          <a:extLst>
            <a:ext uri="{FF2B5EF4-FFF2-40B4-BE49-F238E27FC236}">
              <a16:creationId xmlns:a16="http://schemas.microsoft.com/office/drawing/2014/main" id="{00000000-0008-0000-0F00-0000BD020000}"/>
            </a:ext>
          </a:extLst>
        </xdr:cNvPr>
        <xdr:cNvSpPr txBox="1"/>
      </xdr:nvSpPr>
      <xdr:spPr>
        <a:xfrm>
          <a:off x="20243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590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19354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590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18465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61</xdr:row>
      <xdr:rowOff>125730</xdr:rowOff>
    </xdr:from>
    <xdr:to>
      <xdr:col>116</xdr:col>
      <xdr:colOff>114300</xdr:colOff>
      <xdr:row>62</xdr:row>
      <xdr:rowOff>55880</xdr:rowOff>
    </xdr:to>
    <xdr:sp macro="" textlink="">
      <xdr:nvSpPr>
        <xdr:cNvPr id="704" name="楕円 703">
          <a:extLst>
            <a:ext uri="{FF2B5EF4-FFF2-40B4-BE49-F238E27FC236}">
              <a16:creationId xmlns:a16="http://schemas.microsoft.com/office/drawing/2014/main" id="{00000000-0008-0000-0F00-0000C0020000}"/>
            </a:ext>
          </a:extLst>
        </xdr:cNvPr>
        <xdr:cNvSpPr/>
      </xdr:nvSpPr>
      <xdr:spPr>
        <a:xfrm>
          <a:off x="22110700" y="1058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104140</xdr:rowOff>
    </xdr:from>
    <xdr:ext cx="469900" cy="259080"/>
    <xdr:sp macro="" textlink="">
      <xdr:nvSpPr>
        <xdr:cNvPr id="705" name="【学校施設】&#10;一人当たり面積該当値テキスト">
          <a:extLst>
            <a:ext uri="{FF2B5EF4-FFF2-40B4-BE49-F238E27FC236}">
              <a16:creationId xmlns:a16="http://schemas.microsoft.com/office/drawing/2014/main" id="{00000000-0008-0000-0F00-0000C1020000}"/>
            </a:ext>
          </a:extLst>
        </xdr:cNvPr>
        <xdr:cNvSpPr txBox="1"/>
      </xdr:nvSpPr>
      <xdr:spPr>
        <a:xfrm>
          <a:off x="22199600" y="105625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1.739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61</xdr:row>
      <xdr:rowOff>133350</xdr:rowOff>
    </xdr:from>
    <xdr:to>
      <xdr:col>112</xdr:col>
      <xdr:colOff>38100</xdr:colOff>
      <xdr:row>62</xdr:row>
      <xdr:rowOff>63500</xdr:rowOff>
    </xdr:to>
    <xdr:sp macro="" textlink="">
      <xdr:nvSpPr>
        <xdr:cNvPr id="706" name="楕円 705">
          <a:extLst>
            <a:ext uri="{FF2B5EF4-FFF2-40B4-BE49-F238E27FC236}">
              <a16:creationId xmlns:a16="http://schemas.microsoft.com/office/drawing/2014/main" id="{00000000-0008-0000-0F00-0000C2020000}"/>
            </a:ext>
          </a:extLst>
        </xdr:cNvPr>
        <xdr:cNvSpPr/>
      </xdr:nvSpPr>
      <xdr:spPr>
        <a:xfrm>
          <a:off x="21272500" y="105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5080</xdr:rowOff>
    </xdr:from>
    <xdr:to>
      <xdr:col>116</xdr:col>
      <xdr:colOff>63500</xdr:colOff>
      <xdr:row>62</xdr:row>
      <xdr:rowOff>12700</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flipV="1">
          <a:off x="21323300" y="1063498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148590</xdr:rowOff>
    </xdr:from>
    <xdr:to>
      <xdr:col>107</xdr:col>
      <xdr:colOff>101600</xdr:colOff>
      <xdr:row>62</xdr:row>
      <xdr:rowOff>78740</xdr:rowOff>
    </xdr:to>
    <xdr:sp macro="" textlink="">
      <xdr:nvSpPr>
        <xdr:cNvPr id="708" name="楕円 707">
          <a:extLst>
            <a:ext uri="{FF2B5EF4-FFF2-40B4-BE49-F238E27FC236}">
              <a16:creationId xmlns:a16="http://schemas.microsoft.com/office/drawing/2014/main" id="{00000000-0008-0000-0F00-0000C4020000}"/>
            </a:ext>
          </a:extLst>
        </xdr:cNvPr>
        <xdr:cNvSpPr/>
      </xdr:nvSpPr>
      <xdr:spPr>
        <a:xfrm>
          <a:off x="20383500" y="1060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12700</xdr:rowOff>
    </xdr:from>
    <xdr:to>
      <xdr:col>111</xdr:col>
      <xdr:colOff>177800</xdr:colOff>
      <xdr:row>62</xdr:row>
      <xdr:rowOff>27940</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flipV="1">
          <a:off x="20434300" y="1064260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156210</xdr:rowOff>
    </xdr:from>
    <xdr:to>
      <xdr:col>102</xdr:col>
      <xdr:colOff>165100</xdr:colOff>
      <xdr:row>62</xdr:row>
      <xdr:rowOff>86360</xdr:rowOff>
    </xdr:to>
    <xdr:sp macro="" textlink="">
      <xdr:nvSpPr>
        <xdr:cNvPr id="710" name="楕円 709">
          <a:extLst>
            <a:ext uri="{FF2B5EF4-FFF2-40B4-BE49-F238E27FC236}">
              <a16:creationId xmlns:a16="http://schemas.microsoft.com/office/drawing/2014/main" id="{00000000-0008-0000-0F00-0000C6020000}"/>
            </a:ext>
          </a:extLst>
        </xdr:cNvPr>
        <xdr:cNvSpPr/>
      </xdr:nvSpPr>
      <xdr:spPr>
        <a:xfrm>
          <a:off x="19494500" y="1061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27940</xdr:rowOff>
    </xdr:from>
    <xdr:to>
      <xdr:col>107</xdr:col>
      <xdr:colOff>50800</xdr:colOff>
      <xdr:row>62</xdr:row>
      <xdr:rowOff>35560</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flipV="1">
          <a:off x="19545300" y="106578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167005</xdr:rowOff>
    </xdr:from>
    <xdr:to>
      <xdr:col>98</xdr:col>
      <xdr:colOff>38100</xdr:colOff>
      <xdr:row>62</xdr:row>
      <xdr:rowOff>97790</xdr:rowOff>
    </xdr:to>
    <xdr:sp macro="" textlink="">
      <xdr:nvSpPr>
        <xdr:cNvPr id="712" name="楕円 711">
          <a:extLst>
            <a:ext uri="{FF2B5EF4-FFF2-40B4-BE49-F238E27FC236}">
              <a16:creationId xmlns:a16="http://schemas.microsoft.com/office/drawing/2014/main" id="{00000000-0008-0000-0F00-0000C8020000}"/>
            </a:ext>
          </a:extLst>
        </xdr:cNvPr>
        <xdr:cNvSpPr/>
      </xdr:nvSpPr>
      <xdr:spPr>
        <a:xfrm>
          <a:off x="18605500" y="106254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35560</xdr:rowOff>
    </xdr:from>
    <xdr:to>
      <xdr:col>102</xdr:col>
      <xdr:colOff>114300</xdr:colOff>
      <xdr:row>62</xdr:row>
      <xdr:rowOff>46355</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flipV="1">
          <a:off x="18656300" y="1066546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59</xdr:row>
      <xdr:rowOff>70485</xdr:rowOff>
    </xdr:from>
    <xdr:ext cx="469900" cy="259080"/>
    <xdr:sp macro="" textlink="">
      <xdr:nvSpPr>
        <xdr:cNvPr id="714" name="n_1aveValue【学校施設】&#10;一人当たり面積">
          <a:extLst>
            <a:ext uri="{FF2B5EF4-FFF2-40B4-BE49-F238E27FC236}">
              <a16:creationId xmlns:a16="http://schemas.microsoft.com/office/drawing/2014/main" id="{00000000-0008-0000-0F00-0000CA020000}"/>
            </a:ext>
          </a:extLst>
        </xdr:cNvPr>
        <xdr:cNvSpPr txBox="1"/>
      </xdr:nvSpPr>
      <xdr:spPr>
        <a:xfrm>
          <a:off x="21075650" y="101860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59</xdr:row>
      <xdr:rowOff>79375</xdr:rowOff>
    </xdr:from>
    <xdr:ext cx="466725" cy="258445"/>
    <xdr:sp macro="" textlink="">
      <xdr:nvSpPr>
        <xdr:cNvPr id="715" name="n_2aveValue【学校施設】&#10;一人当たり面積">
          <a:extLst>
            <a:ext uri="{FF2B5EF4-FFF2-40B4-BE49-F238E27FC236}">
              <a16:creationId xmlns:a16="http://schemas.microsoft.com/office/drawing/2014/main" id="{00000000-0008-0000-0F00-0000CB020000}"/>
            </a:ext>
          </a:extLst>
        </xdr:cNvPr>
        <xdr:cNvSpPr txBox="1"/>
      </xdr:nvSpPr>
      <xdr:spPr>
        <a:xfrm>
          <a:off x="20199350" y="101949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2.098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59</xdr:row>
      <xdr:rowOff>150495</xdr:rowOff>
    </xdr:from>
    <xdr:ext cx="466725" cy="259080"/>
    <xdr:sp macro="" textlink="">
      <xdr:nvSpPr>
        <xdr:cNvPr id="716" name="n_3aveValue【学校施設】&#10;一人当たり面積">
          <a:extLst>
            <a:ext uri="{FF2B5EF4-FFF2-40B4-BE49-F238E27FC236}">
              <a16:creationId xmlns:a16="http://schemas.microsoft.com/office/drawing/2014/main" id="{00000000-0008-0000-0F00-0000CC020000}"/>
            </a:ext>
          </a:extLst>
        </xdr:cNvPr>
        <xdr:cNvSpPr txBox="1"/>
      </xdr:nvSpPr>
      <xdr:spPr>
        <a:xfrm>
          <a:off x="19310350" y="102660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59</xdr:row>
      <xdr:rowOff>144780</xdr:rowOff>
    </xdr:from>
    <xdr:ext cx="466725" cy="255905"/>
    <xdr:sp macro="" textlink="">
      <xdr:nvSpPr>
        <xdr:cNvPr id="717" name="n_4aveValue【学校施設】&#10;一人当たり面積">
          <a:extLst>
            <a:ext uri="{FF2B5EF4-FFF2-40B4-BE49-F238E27FC236}">
              <a16:creationId xmlns:a16="http://schemas.microsoft.com/office/drawing/2014/main" id="{00000000-0008-0000-0F00-0000CD020000}"/>
            </a:ext>
          </a:extLst>
        </xdr:cNvPr>
        <xdr:cNvSpPr txBox="1"/>
      </xdr:nvSpPr>
      <xdr:spPr>
        <a:xfrm>
          <a:off x="18421350" y="1026033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62</xdr:row>
      <xdr:rowOff>54610</xdr:rowOff>
    </xdr:from>
    <xdr:ext cx="469900" cy="255905"/>
    <xdr:sp macro="" textlink="">
      <xdr:nvSpPr>
        <xdr:cNvPr id="718" name="n_1mainValue【学校施設】&#10;一人当たり面積">
          <a:extLst>
            <a:ext uri="{FF2B5EF4-FFF2-40B4-BE49-F238E27FC236}">
              <a16:creationId xmlns:a16="http://schemas.microsoft.com/office/drawing/2014/main" id="{00000000-0008-0000-0F00-0000CE020000}"/>
            </a:ext>
          </a:extLst>
        </xdr:cNvPr>
        <xdr:cNvSpPr txBox="1"/>
      </xdr:nvSpPr>
      <xdr:spPr>
        <a:xfrm>
          <a:off x="21075650" y="1068451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62</xdr:row>
      <xdr:rowOff>69850</xdr:rowOff>
    </xdr:from>
    <xdr:ext cx="466725" cy="259080"/>
    <xdr:sp macro="" textlink="">
      <xdr:nvSpPr>
        <xdr:cNvPr id="719" name="n_2mainValue【学校施設】&#10;一人当たり面積">
          <a:extLst>
            <a:ext uri="{FF2B5EF4-FFF2-40B4-BE49-F238E27FC236}">
              <a16:creationId xmlns:a16="http://schemas.microsoft.com/office/drawing/2014/main" id="{00000000-0008-0000-0F00-0000CF020000}"/>
            </a:ext>
          </a:extLst>
        </xdr:cNvPr>
        <xdr:cNvSpPr txBox="1"/>
      </xdr:nvSpPr>
      <xdr:spPr>
        <a:xfrm>
          <a:off x="20199350" y="106997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62</xdr:row>
      <xdr:rowOff>77470</xdr:rowOff>
    </xdr:from>
    <xdr:ext cx="466725" cy="255905"/>
    <xdr:sp macro="" textlink="">
      <xdr:nvSpPr>
        <xdr:cNvPr id="720" name="n_3mainValue【学校施設】&#10;一人当たり面積">
          <a:extLst>
            <a:ext uri="{FF2B5EF4-FFF2-40B4-BE49-F238E27FC236}">
              <a16:creationId xmlns:a16="http://schemas.microsoft.com/office/drawing/2014/main" id="{00000000-0008-0000-0F00-0000D0020000}"/>
            </a:ext>
          </a:extLst>
        </xdr:cNvPr>
        <xdr:cNvSpPr txBox="1"/>
      </xdr:nvSpPr>
      <xdr:spPr>
        <a:xfrm>
          <a:off x="19310350" y="1070737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1.672</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62</xdr:row>
      <xdr:rowOff>88265</xdr:rowOff>
    </xdr:from>
    <xdr:ext cx="466725" cy="255905"/>
    <xdr:sp macro="" textlink="">
      <xdr:nvSpPr>
        <xdr:cNvPr id="721" name="n_4mainValue【学校施設】&#10;一人当たり面積">
          <a:extLst>
            <a:ext uri="{FF2B5EF4-FFF2-40B4-BE49-F238E27FC236}">
              <a16:creationId xmlns:a16="http://schemas.microsoft.com/office/drawing/2014/main" id="{00000000-0008-0000-0F00-0000D1020000}"/>
            </a:ext>
          </a:extLst>
        </xdr:cNvPr>
        <xdr:cNvSpPr txBox="1"/>
      </xdr:nvSpPr>
      <xdr:spPr>
        <a:xfrm>
          <a:off x="18421350" y="1071816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a:extLst>
            <a:ext uri="{FF2B5EF4-FFF2-40B4-BE49-F238E27FC236}">
              <a16:creationId xmlns:a16="http://schemas.microsoft.com/office/drawing/2014/main" id="{00000000-0008-0000-0F00-0000D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a:extLst>
            <a:ext uri="{FF2B5EF4-FFF2-40B4-BE49-F238E27FC236}">
              <a16:creationId xmlns:a16="http://schemas.microsoft.com/office/drawing/2014/main" id="{00000000-0008-0000-0F00-0000D3020000}"/>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a:extLst>
            <a:ext uri="{FF2B5EF4-FFF2-40B4-BE49-F238E27FC236}">
              <a16:creationId xmlns:a16="http://schemas.microsoft.com/office/drawing/2014/main" id="{00000000-0008-0000-0F00-0000D4020000}"/>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a:extLst>
            <a:ext uri="{FF2B5EF4-FFF2-40B4-BE49-F238E27FC236}">
              <a16:creationId xmlns:a16="http://schemas.microsoft.com/office/drawing/2014/main" id="{00000000-0008-0000-0F00-0000D5020000}"/>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a:extLst>
            <a:ext uri="{FF2B5EF4-FFF2-40B4-BE49-F238E27FC236}">
              <a16:creationId xmlns:a16="http://schemas.microsoft.com/office/drawing/2014/main" id="{00000000-0008-0000-0F00-0000D6020000}"/>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a:extLst>
            <a:ext uri="{FF2B5EF4-FFF2-40B4-BE49-F238E27FC236}">
              <a16:creationId xmlns:a16="http://schemas.microsoft.com/office/drawing/2014/main" id="{00000000-0008-0000-0F00-0000D7020000}"/>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1" name="正方形/長方形 730">
          <a:extLst>
            <a:ext uri="{FF2B5EF4-FFF2-40B4-BE49-F238E27FC236}">
              <a16:creationId xmlns:a16="http://schemas.microsoft.com/office/drawing/2014/main" id="{00000000-0008-0000-0F00-0000DB020000}"/>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2" name="正方形/長方形 731">
          <a:extLst>
            <a:ext uri="{FF2B5EF4-FFF2-40B4-BE49-F238E27FC236}">
              <a16:creationId xmlns:a16="http://schemas.microsoft.com/office/drawing/2014/main" id="{00000000-0008-0000-0F00-0000DC020000}"/>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3" name="正方形/長方形 732">
          <a:extLst>
            <a:ext uri="{FF2B5EF4-FFF2-40B4-BE49-F238E27FC236}">
              <a16:creationId xmlns:a16="http://schemas.microsoft.com/office/drawing/2014/main" id="{00000000-0008-0000-0F00-0000DD020000}"/>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4" name="正方形/長方形 733">
          <a:extLst>
            <a:ext uri="{FF2B5EF4-FFF2-40B4-BE49-F238E27FC236}">
              <a16:creationId xmlns:a16="http://schemas.microsoft.com/office/drawing/2014/main" id="{00000000-0008-0000-0F00-0000DE020000}"/>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5" name="正方形/長方形 734">
          <a:extLst>
            <a:ext uri="{FF2B5EF4-FFF2-40B4-BE49-F238E27FC236}">
              <a16:creationId xmlns:a16="http://schemas.microsoft.com/office/drawing/2014/main" id="{00000000-0008-0000-0F00-0000DF020000}"/>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6" name="正方形/長方形 735">
          <a:extLst>
            <a:ext uri="{FF2B5EF4-FFF2-40B4-BE49-F238E27FC236}">
              <a16:creationId xmlns:a16="http://schemas.microsoft.com/office/drawing/2014/main" id="{00000000-0008-0000-0F00-0000E0020000}"/>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7" name="正方形/長方形 736">
          <a:extLst>
            <a:ext uri="{FF2B5EF4-FFF2-40B4-BE49-F238E27FC236}">
              <a16:creationId xmlns:a16="http://schemas.microsoft.com/office/drawing/2014/main" id="{00000000-0008-0000-0F00-0000E1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00000000-0008-0000-0F00-0000E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00000000-0008-0000-0F00-0000E3020000}"/>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00000000-0008-0000-0F00-0000E4020000}"/>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00000000-0008-0000-0F00-0000E5020000}"/>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00000000-0008-0000-0F00-0000E6020000}"/>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00000000-0008-0000-0F00-0000E7020000}"/>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00000000-0008-0000-0F00-0000E8020000}"/>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00000000-0008-0000-0F00-0000E9020000}"/>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5275" cy="225425"/>
    <xdr:sp macro="" textlink="">
      <xdr:nvSpPr>
        <xdr:cNvPr id="746" name="テキスト ボックス 745">
          <a:extLst>
            <a:ext uri="{FF2B5EF4-FFF2-40B4-BE49-F238E27FC236}">
              <a16:creationId xmlns:a16="http://schemas.microsoft.com/office/drawing/2014/main" id="{00000000-0008-0000-0F00-0000EA020000}"/>
            </a:ext>
          </a:extLst>
        </xdr:cNvPr>
        <xdr:cNvSpPr txBox="1"/>
      </xdr:nvSpPr>
      <xdr:spPr>
        <a:xfrm>
          <a:off x="12407900" y="1657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4185" cy="259080"/>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11978640" y="1890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4185" cy="255905"/>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11978640" y="1858137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752" name="テキスト ボックス 751">
          <a:extLst>
            <a:ext uri="{FF2B5EF4-FFF2-40B4-BE49-F238E27FC236}">
              <a16:creationId xmlns:a16="http://schemas.microsoft.com/office/drawing/2014/main" id="{00000000-0008-0000-0F00-0000F0020000}"/>
            </a:ext>
          </a:extLst>
        </xdr:cNvPr>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5905"/>
    <xdr:sp macro="" textlink="">
      <xdr:nvSpPr>
        <xdr:cNvPr id="754" name="テキスト ボックス 753">
          <a:extLst>
            <a:ext uri="{FF2B5EF4-FFF2-40B4-BE49-F238E27FC236}">
              <a16:creationId xmlns:a16="http://schemas.microsoft.com/office/drawing/2014/main" id="{00000000-0008-0000-0F00-0000F2020000}"/>
            </a:ext>
          </a:extLst>
        </xdr:cNvPr>
        <xdr:cNvSpPr txBox="1"/>
      </xdr:nvSpPr>
      <xdr:spPr>
        <a:xfrm>
          <a:off x="12042775" y="1792859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756" name="テキスト ボックス 755">
          <a:extLst>
            <a:ext uri="{FF2B5EF4-FFF2-40B4-BE49-F238E27FC236}">
              <a16:creationId xmlns:a16="http://schemas.microsoft.com/office/drawing/2014/main" id="{00000000-0008-0000-0F00-0000F4020000}"/>
            </a:ext>
          </a:extLst>
        </xdr:cNvPr>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757" name="直線コネクタ 756">
          <a:extLst>
            <a:ext uri="{FF2B5EF4-FFF2-40B4-BE49-F238E27FC236}">
              <a16:creationId xmlns:a16="http://schemas.microsoft.com/office/drawing/2014/main" id="{00000000-0008-0000-0F00-0000F5020000}"/>
            </a:ext>
          </a:extLst>
        </xdr:cNvPr>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758" name="テキスト ボックス 757">
          <a:extLst>
            <a:ext uri="{FF2B5EF4-FFF2-40B4-BE49-F238E27FC236}">
              <a16:creationId xmlns:a16="http://schemas.microsoft.com/office/drawing/2014/main" id="{00000000-0008-0000-0F00-0000F6020000}"/>
            </a:ext>
          </a:extLst>
        </xdr:cNvPr>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759" name="直線コネクタ 758">
          <a:extLst>
            <a:ext uri="{FF2B5EF4-FFF2-40B4-BE49-F238E27FC236}">
              <a16:creationId xmlns:a16="http://schemas.microsoft.com/office/drawing/2014/main" id="{00000000-0008-0000-0F00-0000F7020000}"/>
            </a:ext>
          </a:extLst>
        </xdr:cNvPr>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5915" cy="255905"/>
    <xdr:sp macro="" textlink="">
      <xdr:nvSpPr>
        <xdr:cNvPr id="760" name="テキスト ボックス 759">
          <a:extLst>
            <a:ext uri="{FF2B5EF4-FFF2-40B4-BE49-F238E27FC236}">
              <a16:creationId xmlns:a16="http://schemas.microsoft.com/office/drawing/2014/main" id="{00000000-0008-0000-0F00-0000F8020000}"/>
            </a:ext>
          </a:extLst>
        </xdr:cNvPr>
        <xdr:cNvSpPr txBox="1"/>
      </xdr:nvSpPr>
      <xdr:spPr>
        <a:xfrm>
          <a:off x="12106910" y="1694815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a:extLst>
            <a:ext uri="{FF2B5EF4-FFF2-40B4-BE49-F238E27FC236}">
              <a16:creationId xmlns:a16="http://schemas.microsoft.com/office/drawing/2014/main" id="{00000000-0008-0000-0F00-0000F9020000}"/>
            </a:ext>
          </a:extLst>
        </xdr:cNvPr>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a:extLst>
            <a:ext uri="{FF2B5EF4-FFF2-40B4-BE49-F238E27FC236}">
              <a16:creationId xmlns:a16="http://schemas.microsoft.com/office/drawing/2014/main" id="{00000000-0008-0000-0F00-0000FA020000}"/>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159385</xdr:rowOff>
    </xdr:from>
    <xdr:to>
      <xdr:col>85</xdr:col>
      <xdr:colOff>126365</xdr:colOff>
      <xdr:row>109</xdr:row>
      <xdr:rowOff>35560</xdr:rowOff>
    </xdr:to>
    <xdr:cxnSp macro="">
      <xdr:nvCxnSpPr>
        <xdr:cNvPr id="763" name="直線コネクタ 762">
          <a:extLst>
            <a:ext uri="{FF2B5EF4-FFF2-40B4-BE49-F238E27FC236}">
              <a16:creationId xmlns:a16="http://schemas.microsoft.com/office/drawing/2014/main" id="{00000000-0008-0000-0F00-0000FB020000}"/>
            </a:ext>
          </a:extLst>
        </xdr:cNvPr>
        <xdr:cNvCxnSpPr/>
      </xdr:nvCxnSpPr>
      <xdr:spPr>
        <a:xfrm flipV="1">
          <a:off x="16318865" y="17132935"/>
          <a:ext cx="0" cy="1590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39370</xdr:rowOff>
    </xdr:from>
    <xdr:ext cx="469900" cy="259080"/>
    <xdr:sp macro="" textlink="">
      <xdr:nvSpPr>
        <xdr:cNvPr id="764" name="【公民館】&#10;有形固定資産減価償却率最小値テキスト">
          <a:extLst>
            <a:ext uri="{FF2B5EF4-FFF2-40B4-BE49-F238E27FC236}">
              <a16:creationId xmlns:a16="http://schemas.microsoft.com/office/drawing/2014/main" id="{00000000-0008-0000-0F00-0000FC020000}"/>
            </a:ext>
          </a:extLst>
        </xdr:cNvPr>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35560</xdr:rowOff>
    </xdr:from>
    <xdr:to>
      <xdr:col>86</xdr:col>
      <xdr:colOff>25400</xdr:colOff>
      <xdr:row>109</xdr:row>
      <xdr:rowOff>35560</xdr:rowOff>
    </xdr:to>
    <xdr:cxnSp macro="">
      <xdr:nvCxnSpPr>
        <xdr:cNvPr id="765" name="直線コネクタ 764">
          <a:extLst>
            <a:ext uri="{FF2B5EF4-FFF2-40B4-BE49-F238E27FC236}">
              <a16:creationId xmlns:a16="http://schemas.microsoft.com/office/drawing/2014/main" id="{00000000-0008-0000-0F00-0000FD020000}"/>
            </a:ext>
          </a:extLst>
        </xdr:cNvPr>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106045</xdr:rowOff>
    </xdr:from>
    <xdr:ext cx="340360" cy="259080"/>
    <xdr:sp macro="" textlink="">
      <xdr:nvSpPr>
        <xdr:cNvPr id="766" name="【公民館】&#10;有形固定資産減価償却率最大値テキスト">
          <a:extLst>
            <a:ext uri="{FF2B5EF4-FFF2-40B4-BE49-F238E27FC236}">
              <a16:creationId xmlns:a16="http://schemas.microsoft.com/office/drawing/2014/main" id="{00000000-0008-0000-0F00-0000FE020000}"/>
            </a:ext>
          </a:extLst>
        </xdr:cNvPr>
        <xdr:cNvSpPr txBox="1"/>
      </xdr:nvSpPr>
      <xdr:spPr>
        <a:xfrm>
          <a:off x="16357600" y="1690814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159385</xdr:rowOff>
    </xdr:from>
    <xdr:to>
      <xdr:col>86</xdr:col>
      <xdr:colOff>25400</xdr:colOff>
      <xdr:row>99</xdr:row>
      <xdr:rowOff>159385</xdr:rowOff>
    </xdr:to>
    <xdr:cxnSp macro="">
      <xdr:nvCxnSpPr>
        <xdr:cNvPr id="767" name="直線コネクタ 766">
          <a:extLst>
            <a:ext uri="{FF2B5EF4-FFF2-40B4-BE49-F238E27FC236}">
              <a16:creationId xmlns:a16="http://schemas.microsoft.com/office/drawing/2014/main" id="{00000000-0008-0000-0F00-0000FF020000}"/>
            </a:ext>
          </a:extLst>
        </xdr:cNvPr>
        <xdr:cNvCxnSpPr/>
      </xdr:nvCxnSpPr>
      <xdr:spPr>
        <a:xfrm>
          <a:off x="16230600" y="17132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63500</xdr:rowOff>
    </xdr:from>
    <xdr:ext cx="405130" cy="255905"/>
    <xdr:sp macro="" textlink="">
      <xdr:nvSpPr>
        <xdr:cNvPr id="768" name="【公民館】&#10;有形固定資産減価償却率平均値テキスト">
          <a:extLst>
            <a:ext uri="{FF2B5EF4-FFF2-40B4-BE49-F238E27FC236}">
              <a16:creationId xmlns:a16="http://schemas.microsoft.com/office/drawing/2014/main" id="{00000000-0008-0000-0F00-000000030000}"/>
            </a:ext>
          </a:extLst>
        </xdr:cNvPr>
        <xdr:cNvSpPr txBox="1"/>
      </xdr:nvSpPr>
      <xdr:spPr>
        <a:xfrm>
          <a:off x="16357600" y="17894300"/>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105</xdr:row>
      <xdr:rowOff>40640</xdr:rowOff>
    </xdr:from>
    <xdr:to>
      <xdr:col>85</xdr:col>
      <xdr:colOff>177800</xdr:colOff>
      <xdr:row>105</xdr:row>
      <xdr:rowOff>141605</xdr:rowOff>
    </xdr:to>
    <xdr:sp macro="" textlink="">
      <xdr:nvSpPr>
        <xdr:cNvPr id="769" name="フローチャート: 判断 768">
          <a:extLst>
            <a:ext uri="{FF2B5EF4-FFF2-40B4-BE49-F238E27FC236}">
              <a16:creationId xmlns:a16="http://schemas.microsoft.com/office/drawing/2014/main" id="{00000000-0008-0000-0F00-000001030000}"/>
            </a:ext>
          </a:extLst>
        </xdr:cNvPr>
        <xdr:cNvSpPr/>
      </xdr:nvSpPr>
      <xdr:spPr>
        <a:xfrm>
          <a:off x="16268700" y="18042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10795</xdr:rowOff>
    </xdr:from>
    <xdr:to>
      <xdr:col>81</xdr:col>
      <xdr:colOff>101600</xdr:colOff>
      <xdr:row>105</xdr:row>
      <xdr:rowOff>112395</xdr:rowOff>
    </xdr:to>
    <xdr:sp macro="" textlink="">
      <xdr:nvSpPr>
        <xdr:cNvPr id="770" name="フローチャート: 判断 769">
          <a:extLst>
            <a:ext uri="{FF2B5EF4-FFF2-40B4-BE49-F238E27FC236}">
              <a16:creationId xmlns:a16="http://schemas.microsoft.com/office/drawing/2014/main" id="{00000000-0008-0000-0F00-000002030000}"/>
            </a:ext>
          </a:extLst>
        </xdr:cNvPr>
        <xdr:cNvSpPr/>
      </xdr:nvSpPr>
      <xdr:spPr>
        <a:xfrm>
          <a:off x="15430500" y="1801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30480</xdr:rowOff>
    </xdr:from>
    <xdr:to>
      <xdr:col>76</xdr:col>
      <xdr:colOff>165100</xdr:colOff>
      <xdr:row>105</xdr:row>
      <xdr:rowOff>132080</xdr:rowOff>
    </xdr:to>
    <xdr:sp macro="" textlink="">
      <xdr:nvSpPr>
        <xdr:cNvPr id="771" name="フローチャート: 判断 770">
          <a:extLst>
            <a:ext uri="{FF2B5EF4-FFF2-40B4-BE49-F238E27FC236}">
              <a16:creationId xmlns:a16="http://schemas.microsoft.com/office/drawing/2014/main" id="{00000000-0008-0000-0F00-000003030000}"/>
            </a:ext>
          </a:extLst>
        </xdr:cNvPr>
        <xdr:cNvSpPr/>
      </xdr:nvSpPr>
      <xdr:spPr>
        <a:xfrm>
          <a:off x="14541500" y="1803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46355</xdr:rowOff>
    </xdr:from>
    <xdr:to>
      <xdr:col>72</xdr:col>
      <xdr:colOff>38100</xdr:colOff>
      <xdr:row>106</xdr:row>
      <xdr:rowOff>147955</xdr:rowOff>
    </xdr:to>
    <xdr:sp macro="" textlink="">
      <xdr:nvSpPr>
        <xdr:cNvPr id="772" name="フローチャート: 判断 771">
          <a:extLst>
            <a:ext uri="{FF2B5EF4-FFF2-40B4-BE49-F238E27FC236}">
              <a16:creationId xmlns:a16="http://schemas.microsoft.com/office/drawing/2014/main" id="{00000000-0008-0000-0F00-000004030000}"/>
            </a:ext>
          </a:extLst>
        </xdr:cNvPr>
        <xdr:cNvSpPr/>
      </xdr:nvSpPr>
      <xdr:spPr>
        <a:xfrm>
          <a:off x="136525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20320</xdr:rowOff>
    </xdr:from>
    <xdr:to>
      <xdr:col>67</xdr:col>
      <xdr:colOff>101600</xdr:colOff>
      <xdr:row>106</xdr:row>
      <xdr:rowOff>121920</xdr:rowOff>
    </xdr:to>
    <xdr:sp macro="" textlink="">
      <xdr:nvSpPr>
        <xdr:cNvPr id="773" name="フローチャート: 判断 772">
          <a:extLst>
            <a:ext uri="{FF2B5EF4-FFF2-40B4-BE49-F238E27FC236}">
              <a16:creationId xmlns:a16="http://schemas.microsoft.com/office/drawing/2014/main" id="{00000000-0008-0000-0F00-000005030000}"/>
            </a:ext>
          </a:extLst>
        </xdr:cNvPr>
        <xdr:cNvSpPr/>
      </xdr:nvSpPr>
      <xdr:spPr>
        <a:xfrm>
          <a:off x="12763500" y="1819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74" name="テキスト ボックス 773">
          <a:extLst>
            <a:ext uri="{FF2B5EF4-FFF2-40B4-BE49-F238E27FC236}">
              <a16:creationId xmlns:a16="http://schemas.microsoft.com/office/drawing/2014/main" id="{00000000-0008-0000-0F00-000006030000}"/>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75" name="テキスト ボックス 774">
          <a:extLst>
            <a:ext uri="{FF2B5EF4-FFF2-40B4-BE49-F238E27FC236}">
              <a16:creationId xmlns:a16="http://schemas.microsoft.com/office/drawing/2014/main" id="{00000000-0008-0000-0F00-000007030000}"/>
            </a:ext>
          </a:extLst>
        </xdr:cNvPr>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76" name="テキスト ボックス 775">
          <a:extLst>
            <a:ext uri="{FF2B5EF4-FFF2-40B4-BE49-F238E27FC236}">
              <a16:creationId xmlns:a16="http://schemas.microsoft.com/office/drawing/2014/main" id="{00000000-0008-0000-0F00-000008030000}"/>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77" name="テキスト ボックス 776">
          <a:extLst>
            <a:ext uri="{FF2B5EF4-FFF2-40B4-BE49-F238E27FC236}">
              <a16:creationId xmlns:a16="http://schemas.microsoft.com/office/drawing/2014/main" id="{00000000-0008-0000-0F00-000009030000}"/>
            </a:ext>
          </a:extLst>
        </xdr:cNvPr>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78" name="テキスト ボックス 777">
          <a:extLst>
            <a:ext uri="{FF2B5EF4-FFF2-40B4-BE49-F238E27FC236}">
              <a16:creationId xmlns:a16="http://schemas.microsoft.com/office/drawing/2014/main" id="{00000000-0008-0000-0F00-00000A030000}"/>
            </a:ext>
          </a:extLst>
        </xdr:cNvPr>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107</xdr:row>
      <xdr:rowOff>97790</xdr:rowOff>
    </xdr:from>
    <xdr:to>
      <xdr:col>85</xdr:col>
      <xdr:colOff>177800</xdr:colOff>
      <xdr:row>108</xdr:row>
      <xdr:rowOff>27305</xdr:rowOff>
    </xdr:to>
    <xdr:sp macro="" textlink="">
      <xdr:nvSpPr>
        <xdr:cNvPr id="779" name="楕円 778">
          <a:extLst>
            <a:ext uri="{FF2B5EF4-FFF2-40B4-BE49-F238E27FC236}">
              <a16:creationId xmlns:a16="http://schemas.microsoft.com/office/drawing/2014/main" id="{00000000-0008-0000-0F00-00000B030000}"/>
            </a:ext>
          </a:extLst>
        </xdr:cNvPr>
        <xdr:cNvSpPr/>
      </xdr:nvSpPr>
      <xdr:spPr>
        <a:xfrm>
          <a:off x="16268700" y="184429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75565</xdr:rowOff>
    </xdr:from>
    <xdr:ext cx="405130" cy="255905"/>
    <xdr:sp macro="" textlink="">
      <xdr:nvSpPr>
        <xdr:cNvPr id="780" name="【公民館】&#10;有形固定資産減価償却率該当値テキスト">
          <a:extLst>
            <a:ext uri="{FF2B5EF4-FFF2-40B4-BE49-F238E27FC236}">
              <a16:creationId xmlns:a16="http://schemas.microsoft.com/office/drawing/2014/main" id="{00000000-0008-0000-0F00-00000C030000}"/>
            </a:ext>
          </a:extLst>
        </xdr:cNvPr>
        <xdr:cNvSpPr txBox="1"/>
      </xdr:nvSpPr>
      <xdr:spPr>
        <a:xfrm>
          <a:off x="16357600" y="1842071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107</xdr:row>
      <xdr:rowOff>93980</xdr:rowOff>
    </xdr:from>
    <xdr:to>
      <xdr:col>81</xdr:col>
      <xdr:colOff>101600</xdr:colOff>
      <xdr:row>108</xdr:row>
      <xdr:rowOff>24130</xdr:rowOff>
    </xdr:to>
    <xdr:sp macro="" textlink="">
      <xdr:nvSpPr>
        <xdr:cNvPr id="781" name="楕円 780">
          <a:extLst>
            <a:ext uri="{FF2B5EF4-FFF2-40B4-BE49-F238E27FC236}">
              <a16:creationId xmlns:a16="http://schemas.microsoft.com/office/drawing/2014/main" id="{00000000-0008-0000-0F00-00000D030000}"/>
            </a:ext>
          </a:extLst>
        </xdr:cNvPr>
        <xdr:cNvSpPr/>
      </xdr:nvSpPr>
      <xdr:spPr>
        <a:xfrm>
          <a:off x="154305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144780</xdr:rowOff>
    </xdr:from>
    <xdr:to>
      <xdr:col>85</xdr:col>
      <xdr:colOff>127000</xdr:colOff>
      <xdr:row>107</xdr:row>
      <xdr:rowOff>147955</xdr:rowOff>
    </xdr:to>
    <xdr:cxnSp macro="">
      <xdr:nvCxnSpPr>
        <xdr:cNvPr id="782" name="直線コネクタ 781">
          <a:extLst>
            <a:ext uri="{FF2B5EF4-FFF2-40B4-BE49-F238E27FC236}">
              <a16:creationId xmlns:a16="http://schemas.microsoft.com/office/drawing/2014/main" id="{00000000-0008-0000-0F00-00000E030000}"/>
            </a:ext>
          </a:extLst>
        </xdr:cNvPr>
        <xdr:cNvCxnSpPr/>
      </xdr:nvCxnSpPr>
      <xdr:spPr>
        <a:xfrm>
          <a:off x="15481300" y="1848993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73025</xdr:rowOff>
    </xdr:from>
    <xdr:to>
      <xdr:col>76</xdr:col>
      <xdr:colOff>165100</xdr:colOff>
      <xdr:row>108</xdr:row>
      <xdr:rowOff>3175</xdr:rowOff>
    </xdr:to>
    <xdr:sp macro="" textlink="">
      <xdr:nvSpPr>
        <xdr:cNvPr id="783" name="楕円 782">
          <a:extLst>
            <a:ext uri="{FF2B5EF4-FFF2-40B4-BE49-F238E27FC236}">
              <a16:creationId xmlns:a16="http://schemas.microsoft.com/office/drawing/2014/main" id="{00000000-0008-0000-0F00-00000F030000}"/>
            </a:ext>
          </a:extLst>
        </xdr:cNvPr>
        <xdr:cNvSpPr/>
      </xdr:nvSpPr>
      <xdr:spPr>
        <a:xfrm>
          <a:off x="14541500" y="1841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123825</xdr:rowOff>
    </xdr:from>
    <xdr:to>
      <xdr:col>81</xdr:col>
      <xdr:colOff>50800</xdr:colOff>
      <xdr:row>107</xdr:row>
      <xdr:rowOff>144780</xdr:rowOff>
    </xdr:to>
    <xdr:cxnSp macro="">
      <xdr:nvCxnSpPr>
        <xdr:cNvPr id="784" name="直線コネクタ 783">
          <a:extLst>
            <a:ext uri="{FF2B5EF4-FFF2-40B4-BE49-F238E27FC236}">
              <a16:creationId xmlns:a16="http://schemas.microsoft.com/office/drawing/2014/main" id="{00000000-0008-0000-0F00-000010030000}"/>
            </a:ext>
          </a:extLst>
        </xdr:cNvPr>
        <xdr:cNvCxnSpPr/>
      </xdr:nvCxnSpPr>
      <xdr:spPr>
        <a:xfrm>
          <a:off x="14592300" y="1846897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77470</xdr:rowOff>
    </xdr:from>
    <xdr:to>
      <xdr:col>72</xdr:col>
      <xdr:colOff>38100</xdr:colOff>
      <xdr:row>108</xdr:row>
      <xdr:rowOff>7620</xdr:rowOff>
    </xdr:to>
    <xdr:sp macro="" textlink="">
      <xdr:nvSpPr>
        <xdr:cNvPr id="785" name="楕円 784">
          <a:extLst>
            <a:ext uri="{FF2B5EF4-FFF2-40B4-BE49-F238E27FC236}">
              <a16:creationId xmlns:a16="http://schemas.microsoft.com/office/drawing/2014/main" id="{00000000-0008-0000-0F00-000011030000}"/>
            </a:ext>
          </a:extLst>
        </xdr:cNvPr>
        <xdr:cNvSpPr/>
      </xdr:nvSpPr>
      <xdr:spPr>
        <a:xfrm>
          <a:off x="13652500" y="184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123825</xdr:rowOff>
    </xdr:from>
    <xdr:to>
      <xdr:col>76</xdr:col>
      <xdr:colOff>114300</xdr:colOff>
      <xdr:row>107</xdr:row>
      <xdr:rowOff>128270</xdr:rowOff>
    </xdr:to>
    <xdr:cxnSp macro="">
      <xdr:nvCxnSpPr>
        <xdr:cNvPr id="786" name="直線コネクタ 785">
          <a:extLst>
            <a:ext uri="{FF2B5EF4-FFF2-40B4-BE49-F238E27FC236}">
              <a16:creationId xmlns:a16="http://schemas.microsoft.com/office/drawing/2014/main" id="{00000000-0008-0000-0F00-000012030000}"/>
            </a:ext>
          </a:extLst>
        </xdr:cNvPr>
        <xdr:cNvCxnSpPr/>
      </xdr:nvCxnSpPr>
      <xdr:spPr>
        <a:xfrm flipV="1">
          <a:off x="13703300" y="1846897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63500</xdr:rowOff>
    </xdr:from>
    <xdr:to>
      <xdr:col>67</xdr:col>
      <xdr:colOff>101600</xdr:colOff>
      <xdr:row>107</xdr:row>
      <xdr:rowOff>164465</xdr:rowOff>
    </xdr:to>
    <xdr:sp macro="" textlink="">
      <xdr:nvSpPr>
        <xdr:cNvPr id="787" name="楕円 786">
          <a:extLst>
            <a:ext uri="{FF2B5EF4-FFF2-40B4-BE49-F238E27FC236}">
              <a16:creationId xmlns:a16="http://schemas.microsoft.com/office/drawing/2014/main" id="{00000000-0008-0000-0F00-000013030000}"/>
            </a:ext>
          </a:extLst>
        </xdr:cNvPr>
        <xdr:cNvSpPr/>
      </xdr:nvSpPr>
      <xdr:spPr>
        <a:xfrm>
          <a:off x="12763500" y="184086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113665</xdr:rowOff>
    </xdr:from>
    <xdr:to>
      <xdr:col>71</xdr:col>
      <xdr:colOff>177800</xdr:colOff>
      <xdr:row>107</xdr:row>
      <xdr:rowOff>128270</xdr:rowOff>
    </xdr:to>
    <xdr:cxnSp macro="">
      <xdr:nvCxnSpPr>
        <xdr:cNvPr id="788" name="直線コネクタ 787">
          <a:extLst>
            <a:ext uri="{FF2B5EF4-FFF2-40B4-BE49-F238E27FC236}">
              <a16:creationId xmlns:a16="http://schemas.microsoft.com/office/drawing/2014/main" id="{00000000-0008-0000-0F00-000014030000}"/>
            </a:ext>
          </a:extLst>
        </xdr:cNvPr>
        <xdr:cNvCxnSpPr/>
      </xdr:nvCxnSpPr>
      <xdr:spPr>
        <a:xfrm>
          <a:off x="12814300" y="1845881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128905</xdr:rowOff>
    </xdr:from>
    <xdr:ext cx="405130" cy="259080"/>
    <xdr:sp macro="" textlink="">
      <xdr:nvSpPr>
        <xdr:cNvPr id="789" name="n_1aveValue【公民館】&#10;有形固定資産減価償却率">
          <a:extLst>
            <a:ext uri="{FF2B5EF4-FFF2-40B4-BE49-F238E27FC236}">
              <a16:creationId xmlns:a16="http://schemas.microsoft.com/office/drawing/2014/main" id="{00000000-0008-0000-0F00-000015030000}"/>
            </a:ext>
          </a:extLst>
        </xdr:cNvPr>
        <xdr:cNvSpPr txBox="1"/>
      </xdr:nvSpPr>
      <xdr:spPr>
        <a:xfrm>
          <a:off x="15266035" y="177882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148590</xdr:rowOff>
    </xdr:from>
    <xdr:ext cx="401955" cy="259080"/>
    <xdr:sp macro="" textlink="">
      <xdr:nvSpPr>
        <xdr:cNvPr id="790" name="n_2aveValue【公民館】&#10;有形固定資産減価償却率">
          <a:extLst>
            <a:ext uri="{FF2B5EF4-FFF2-40B4-BE49-F238E27FC236}">
              <a16:creationId xmlns:a16="http://schemas.microsoft.com/office/drawing/2014/main" id="{00000000-0008-0000-0F00-000016030000}"/>
            </a:ext>
          </a:extLst>
        </xdr:cNvPr>
        <xdr:cNvSpPr txBox="1"/>
      </xdr:nvSpPr>
      <xdr:spPr>
        <a:xfrm>
          <a:off x="14389735" y="1780794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104</xdr:row>
      <xdr:rowOff>164465</xdr:rowOff>
    </xdr:from>
    <xdr:ext cx="401955" cy="259080"/>
    <xdr:sp macro="" textlink="">
      <xdr:nvSpPr>
        <xdr:cNvPr id="791" name="n_3aveValue【公民館】&#10;有形固定資産減価償却率">
          <a:extLst>
            <a:ext uri="{FF2B5EF4-FFF2-40B4-BE49-F238E27FC236}">
              <a16:creationId xmlns:a16="http://schemas.microsoft.com/office/drawing/2014/main" id="{00000000-0008-0000-0F00-000017030000}"/>
            </a:ext>
          </a:extLst>
        </xdr:cNvPr>
        <xdr:cNvSpPr txBox="1"/>
      </xdr:nvSpPr>
      <xdr:spPr>
        <a:xfrm>
          <a:off x="13500735" y="1799526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104</xdr:row>
      <xdr:rowOff>138430</xdr:rowOff>
    </xdr:from>
    <xdr:ext cx="401955" cy="259080"/>
    <xdr:sp macro="" textlink="">
      <xdr:nvSpPr>
        <xdr:cNvPr id="792" name="n_4aveValue【公民館】&#10;有形固定資産減価償却率">
          <a:extLst>
            <a:ext uri="{FF2B5EF4-FFF2-40B4-BE49-F238E27FC236}">
              <a16:creationId xmlns:a16="http://schemas.microsoft.com/office/drawing/2014/main" id="{00000000-0008-0000-0F00-000018030000}"/>
            </a:ext>
          </a:extLst>
        </xdr:cNvPr>
        <xdr:cNvSpPr txBox="1"/>
      </xdr:nvSpPr>
      <xdr:spPr>
        <a:xfrm>
          <a:off x="12611735" y="1796923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108</xdr:row>
      <xdr:rowOff>15240</xdr:rowOff>
    </xdr:from>
    <xdr:ext cx="405130" cy="259080"/>
    <xdr:sp macro="" textlink="">
      <xdr:nvSpPr>
        <xdr:cNvPr id="793" name="n_1mainValue【公民館】&#10;有形固定資産減価償却率">
          <a:extLst>
            <a:ext uri="{FF2B5EF4-FFF2-40B4-BE49-F238E27FC236}">
              <a16:creationId xmlns:a16="http://schemas.microsoft.com/office/drawing/2014/main" id="{00000000-0008-0000-0F00-000019030000}"/>
            </a:ext>
          </a:extLst>
        </xdr:cNvPr>
        <xdr:cNvSpPr txBox="1"/>
      </xdr:nvSpPr>
      <xdr:spPr>
        <a:xfrm>
          <a:off x="15266035" y="185318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107</xdr:row>
      <xdr:rowOff>166370</xdr:rowOff>
    </xdr:from>
    <xdr:ext cx="401955" cy="255905"/>
    <xdr:sp macro="" textlink="">
      <xdr:nvSpPr>
        <xdr:cNvPr id="794" name="n_2mainValue【公民館】&#10;有形固定資産減価償却率">
          <a:extLst>
            <a:ext uri="{FF2B5EF4-FFF2-40B4-BE49-F238E27FC236}">
              <a16:creationId xmlns:a16="http://schemas.microsoft.com/office/drawing/2014/main" id="{00000000-0008-0000-0F00-00001A030000}"/>
            </a:ext>
          </a:extLst>
        </xdr:cNvPr>
        <xdr:cNvSpPr txBox="1"/>
      </xdr:nvSpPr>
      <xdr:spPr>
        <a:xfrm>
          <a:off x="14389735" y="1851152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107</xdr:row>
      <xdr:rowOff>170180</xdr:rowOff>
    </xdr:from>
    <xdr:ext cx="401955" cy="259080"/>
    <xdr:sp macro="" textlink="">
      <xdr:nvSpPr>
        <xdr:cNvPr id="795" name="n_3mainValue【公民館】&#10;有形固定資産減価償却率">
          <a:extLst>
            <a:ext uri="{FF2B5EF4-FFF2-40B4-BE49-F238E27FC236}">
              <a16:creationId xmlns:a16="http://schemas.microsoft.com/office/drawing/2014/main" id="{00000000-0008-0000-0F00-00001B030000}"/>
            </a:ext>
          </a:extLst>
        </xdr:cNvPr>
        <xdr:cNvSpPr txBox="1"/>
      </xdr:nvSpPr>
      <xdr:spPr>
        <a:xfrm>
          <a:off x="13500735" y="1851533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107</xdr:row>
      <xdr:rowOff>155575</xdr:rowOff>
    </xdr:from>
    <xdr:ext cx="401955" cy="255905"/>
    <xdr:sp macro="" textlink="">
      <xdr:nvSpPr>
        <xdr:cNvPr id="796" name="n_4mainValue【公民館】&#10;有形固定資産減価償却率">
          <a:extLst>
            <a:ext uri="{FF2B5EF4-FFF2-40B4-BE49-F238E27FC236}">
              <a16:creationId xmlns:a16="http://schemas.microsoft.com/office/drawing/2014/main" id="{00000000-0008-0000-0F00-00001C030000}"/>
            </a:ext>
          </a:extLst>
        </xdr:cNvPr>
        <xdr:cNvSpPr txBox="1"/>
      </xdr:nvSpPr>
      <xdr:spPr>
        <a:xfrm>
          <a:off x="12611735" y="1850072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a:extLst>
            <a:ext uri="{FF2B5EF4-FFF2-40B4-BE49-F238E27FC236}">
              <a16:creationId xmlns:a16="http://schemas.microsoft.com/office/drawing/2014/main" id="{00000000-0008-0000-0F00-00001D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a:extLst>
            <a:ext uri="{FF2B5EF4-FFF2-40B4-BE49-F238E27FC236}">
              <a16:creationId xmlns:a16="http://schemas.microsoft.com/office/drawing/2014/main" id="{00000000-0008-0000-0F00-00001E030000}"/>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a:extLst>
            <a:ext uri="{FF2B5EF4-FFF2-40B4-BE49-F238E27FC236}">
              <a16:creationId xmlns:a16="http://schemas.microsoft.com/office/drawing/2014/main" id="{00000000-0008-0000-0F00-00001F030000}"/>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a:extLst>
            <a:ext uri="{FF2B5EF4-FFF2-40B4-BE49-F238E27FC236}">
              <a16:creationId xmlns:a16="http://schemas.microsoft.com/office/drawing/2014/main" id="{00000000-0008-0000-0F00-000020030000}"/>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a:extLst>
            <a:ext uri="{FF2B5EF4-FFF2-40B4-BE49-F238E27FC236}">
              <a16:creationId xmlns:a16="http://schemas.microsoft.com/office/drawing/2014/main" id="{00000000-0008-0000-0F00-000021030000}"/>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a:extLst>
            <a:ext uri="{FF2B5EF4-FFF2-40B4-BE49-F238E27FC236}">
              <a16:creationId xmlns:a16="http://schemas.microsoft.com/office/drawing/2014/main" id="{00000000-0008-0000-0F00-000022030000}"/>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a:extLst>
            <a:ext uri="{FF2B5EF4-FFF2-40B4-BE49-F238E27FC236}">
              <a16:creationId xmlns:a16="http://schemas.microsoft.com/office/drawing/2014/main" id="{00000000-0008-0000-0F00-000023030000}"/>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a:extLst>
            <a:ext uri="{FF2B5EF4-FFF2-40B4-BE49-F238E27FC236}">
              <a16:creationId xmlns:a16="http://schemas.microsoft.com/office/drawing/2014/main" id="{00000000-0008-0000-0F00-000024030000}"/>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6710" cy="225425"/>
    <xdr:sp macro="" textlink="">
      <xdr:nvSpPr>
        <xdr:cNvPr id="805" name="テキスト ボックス 804">
          <a:extLst>
            <a:ext uri="{FF2B5EF4-FFF2-40B4-BE49-F238E27FC236}">
              <a16:creationId xmlns:a16="http://schemas.microsoft.com/office/drawing/2014/main" id="{00000000-0008-0000-0F00-000025030000}"/>
            </a:ext>
          </a:extLst>
        </xdr:cNvPr>
        <xdr:cNvSpPr txBox="1"/>
      </xdr:nvSpPr>
      <xdr:spPr>
        <a:xfrm>
          <a:off x="18249900" y="1657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a:extLst>
            <a:ext uri="{FF2B5EF4-FFF2-40B4-BE49-F238E27FC236}">
              <a16:creationId xmlns:a16="http://schemas.microsoft.com/office/drawing/2014/main" id="{00000000-0008-0000-0F00-000026030000}"/>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7" name="直線コネクタ 806">
          <a:extLst>
            <a:ext uri="{FF2B5EF4-FFF2-40B4-BE49-F238E27FC236}">
              <a16:creationId xmlns:a16="http://schemas.microsoft.com/office/drawing/2014/main" id="{00000000-0008-0000-0F00-000027030000}"/>
            </a:ext>
          </a:extLst>
        </xdr:cNvPr>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4185" cy="259080"/>
    <xdr:sp macro="" textlink="">
      <xdr:nvSpPr>
        <xdr:cNvPr id="808" name="テキスト ボックス 807">
          <a:extLst>
            <a:ext uri="{FF2B5EF4-FFF2-40B4-BE49-F238E27FC236}">
              <a16:creationId xmlns:a16="http://schemas.microsoft.com/office/drawing/2014/main" id="{00000000-0008-0000-0F00-000028030000}"/>
            </a:ext>
          </a:extLst>
        </xdr:cNvPr>
        <xdr:cNvSpPr txBox="1"/>
      </xdr:nvSpPr>
      <xdr:spPr>
        <a:xfrm>
          <a:off x="17820640" y="1852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9" name="直線コネクタ 808">
          <a:extLst>
            <a:ext uri="{FF2B5EF4-FFF2-40B4-BE49-F238E27FC236}">
              <a16:creationId xmlns:a16="http://schemas.microsoft.com/office/drawing/2014/main" id="{00000000-0008-0000-0F00-000029030000}"/>
            </a:ext>
          </a:extLst>
        </xdr:cNvPr>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4185" cy="255905"/>
    <xdr:sp macro="" textlink="">
      <xdr:nvSpPr>
        <xdr:cNvPr id="810" name="テキスト ボックス 809">
          <a:extLst>
            <a:ext uri="{FF2B5EF4-FFF2-40B4-BE49-F238E27FC236}">
              <a16:creationId xmlns:a16="http://schemas.microsoft.com/office/drawing/2014/main" id="{00000000-0008-0000-0F00-00002A030000}"/>
            </a:ext>
          </a:extLst>
        </xdr:cNvPr>
        <xdr:cNvSpPr txBox="1"/>
      </xdr:nvSpPr>
      <xdr:spPr>
        <a:xfrm>
          <a:off x="17820640" y="18145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1" name="直線コネクタ 810">
          <a:extLst>
            <a:ext uri="{FF2B5EF4-FFF2-40B4-BE49-F238E27FC236}">
              <a16:creationId xmlns:a16="http://schemas.microsoft.com/office/drawing/2014/main" id="{00000000-0008-0000-0F00-00002B030000}"/>
            </a:ext>
          </a:extLst>
        </xdr:cNvPr>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4185" cy="259080"/>
    <xdr:sp macro="" textlink="">
      <xdr:nvSpPr>
        <xdr:cNvPr id="812" name="テキスト ボックス 811">
          <a:extLst>
            <a:ext uri="{FF2B5EF4-FFF2-40B4-BE49-F238E27FC236}">
              <a16:creationId xmlns:a16="http://schemas.microsoft.com/office/drawing/2014/main" id="{00000000-0008-0000-0F00-00002C030000}"/>
            </a:ext>
          </a:extLst>
        </xdr:cNvPr>
        <xdr:cNvSpPr txBox="1"/>
      </xdr:nvSpPr>
      <xdr:spPr>
        <a:xfrm>
          <a:off x="17820640" y="1776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3" name="直線コネクタ 812">
          <a:extLst>
            <a:ext uri="{FF2B5EF4-FFF2-40B4-BE49-F238E27FC236}">
              <a16:creationId xmlns:a16="http://schemas.microsoft.com/office/drawing/2014/main" id="{00000000-0008-0000-0F00-00002D030000}"/>
            </a:ext>
          </a:extLst>
        </xdr:cNvPr>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4185" cy="259080"/>
    <xdr:sp macro="" textlink="">
      <xdr:nvSpPr>
        <xdr:cNvPr id="814" name="テキスト ボックス 813">
          <a:extLst>
            <a:ext uri="{FF2B5EF4-FFF2-40B4-BE49-F238E27FC236}">
              <a16:creationId xmlns:a16="http://schemas.microsoft.com/office/drawing/2014/main" id="{00000000-0008-0000-0F00-00002E030000}"/>
            </a:ext>
          </a:extLst>
        </xdr:cNvPr>
        <xdr:cNvSpPr txBox="1"/>
      </xdr:nvSpPr>
      <xdr:spPr>
        <a:xfrm>
          <a:off x="17820640" y="17383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5" name="直線コネクタ 814">
          <a:extLst>
            <a:ext uri="{FF2B5EF4-FFF2-40B4-BE49-F238E27FC236}">
              <a16:creationId xmlns:a16="http://schemas.microsoft.com/office/drawing/2014/main" id="{00000000-0008-0000-0F00-00002F030000}"/>
            </a:ext>
          </a:extLst>
        </xdr:cNvPr>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4185" cy="255905"/>
    <xdr:sp macro="" textlink="">
      <xdr:nvSpPr>
        <xdr:cNvPr id="816" name="テキスト ボックス 815">
          <a:extLst>
            <a:ext uri="{FF2B5EF4-FFF2-40B4-BE49-F238E27FC236}">
              <a16:creationId xmlns:a16="http://schemas.microsoft.com/office/drawing/2014/main" id="{00000000-0008-0000-0F00-000030030000}"/>
            </a:ext>
          </a:extLst>
        </xdr:cNvPr>
        <xdr:cNvSpPr txBox="1"/>
      </xdr:nvSpPr>
      <xdr:spPr>
        <a:xfrm>
          <a:off x="17820640" y="17002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a:extLst>
            <a:ext uri="{FF2B5EF4-FFF2-40B4-BE49-F238E27FC236}">
              <a16:creationId xmlns:a16="http://schemas.microsoft.com/office/drawing/2014/main" id="{00000000-0008-0000-0F00-000031030000}"/>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4185" cy="259080"/>
    <xdr:sp macro="" textlink="">
      <xdr:nvSpPr>
        <xdr:cNvPr id="818" name="テキスト ボックス 817">
          <a:extLst>
            <a:ext uri="{FF2B5EF4-FFF2-40B4-BE49-F238E27FC236}">
              <a16:creationId xmlns:a16="http://schemas.microsoft.com/office/drawing/2014/main" id="{00000000-0008-0000-0F00-000032030000}"/>
            </a:ext>
          </a:extLst>
        </xdr:cNvPr>
        <xdr:cNvSpPr txBox="1"/>
      </xdr:nvSpPr>
      <xdr:spPr>
        <a:xfrm>
          <a:off x="17820640" y="1662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公民館】&#10;一人当たり面積グラフ枠">
          <a:extLst>
            <a:ext uri="{FF2B5EF4-FFF2-40B4-BE49-F238E27FC236}">
              <a16:creationId xmlns:a16="http://schemas.microsoft.com/office/drawing/2014/main" id="{00000000-0008-0000-0F00-000033030000}"/>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100330</xdr:rowOff>
    </xdr:from>
    <xdr:to>
      <xdr:col>116</xdr:col>
      <xdr:colOff>62865</xdr:colOff>
      <xdr:row>108</xdr:row>
      <xdr:rowOff>142240</xdr:rowOff>
    </xdr:to>
    <xdr:cxnSp macro="">
      <xdr:nvCxnSpPr>
        <xdr:cNvPr id="820" name="直線コネクタ 819">
          <a:extLst>
            <a:ext uri="{FF2B5EF4-FFF2-40B4-BE49-F238E27FC236}">
              <a16:creationId xmlns:a16="http://schemas.microsoft.com/office/drawing/2014/main" id="{00000000-0008-0000-0F00-000034030000}"/>
            </a:ext>
          </a:extLst>
        </xdr:cNvPr>
        <xdr:cNvCxnSpPr/>
      </xdr:nvCxnSpPr>
      <xdr:spPr>
        <a:xfrm flipV="1">
          <a:off x="22160865" y="17245330"/>
          <a:ext cx="0" cy="1413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146050</xdr:rowOff>
    </xdr:from>
    <xdr:ext cx="469900" cy="255905"/>
    <xdr:sp macro="" textlink="">
      <xdr:nvSpPr>
        <xdr:cNvPr id="821" name="【公民館】&#10;一人当たり面積最小値テキスト">
          <a:extLst>
            <a:ext uri="{FF2B5EF4-FFF2-40B4-BE49-F238E27FC236}">
              <a16:creationId xmlns:a16="http://schemas.microsoft.com/office/drawing/2014/main" id="{00000000-0008-0000-0F00-000035030000}"/>
            </a:ext>
          </a:extLst>
        </xdr:cNvPr>
        <xdr:cNvSpPr txBox="1"/>
      </xdr:nvSpPr>
      <xdr:spPr>
        <a:xfrm>
          <a:off x="22199600" y="1866265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142240</xdr:rowOff>
    </xdr:from>
    <xdr:to>
      <xdr:col>116</xdr:col>
      <xdr:colOff>152400</xdr:colOff>
      <xdr:row>108</xdr:row>
      <xdr:rowOff>142240</xdr:rowOff>
    </xdr:to>
    <xdr:cxnSp macro="">
      <xdr:nvCxnSpPr>
        <xdr:cNvPr id="822" name="直線コネクタ 821">
          <a:extLst>
            <a:ext uri="{FF2B5EF4-FFF2-40B4-BE49-F238E27FC236}">
              <a16:creationId xmlns:a16="http://schemas.microsoft.com/office/drawing/2014/main" id="{00000000-0008-0000-0F00-000036030000}"/>
            </a:ext>
          </a:extLst>
        </xdr:cNvPr>
        <xdr:cNvCxnSpPr/>
      </xdr:nvCxnSpPr>
      <xdr:spPr>
        <a:xfrm>
          <a:off x="22072600" y="18658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46990</xdr:rowOff>
    </xdr:from>
    <xdr:ext cx="469900" cy="259080"/>
    <xdr:sp macro="" textlink="">
      <xdr:nvSpPr>
        <xdr:cNvPr id="823" name="【公民館】&#10;一人当たり面積最大値テキスト">
          <a:extLst>
            <a:ext uri="{FF2B5EF4-FFF2-40B4-BE49-F238E27FC236}">
              <a16:creationId xmlns:a16="http://schemas.microsoft.com/office/drawing/2014/main" id="{00000000-0008-0000-0F00-000037030000}"/>
            </a:ext>
          </a:extLst>
        </xdr:cNvPr>
        <xdr:cNvSpPr txBox="1"/>
      </xdr:nvSpPr>
      <xdr:spPr>
        <a:xfrm>
          <a:off x="22199600" y="17020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1.121</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824" name="直線コネクタ 823">
          <a:extLst>
            <a:ext uri="{FF2B5EF4-FFF2-40B4-BE49-F238E27FC236}">
              <a16:creationId xmlns:a16="http://schemas.microsoft.com/office/drawing/2014/main" id="{00000000-0008-0000-0F00-000038030000}"/>
            </a:ext>
          </a:extLst>
        </xdr:cNvPr>
        <xdr:cNvCxnSpPr/>
      </xdr:nvCxnSpPr>
      <xdr:spPr>
        <a:xfrm>
          <a:off x="22072600" y="17245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91440</xdr:rowOff>
    </xdr:from>
    <xdr:ext cx="469900" cy="259080"/>
    <xdr:sp macro="" textlink="">
      <xdr:nvSpPr>
        <xdr:cNvPr id="825" name="【公民館】&#10;一人当たり面積平均値テキスト">
          <a:extLst>
            <a:ext uri="{FF2B5EF4-FFF2-40B4-BE49-F238E27FC236}">
              <a16:creationId xmlns:a16="http://schemas.microsoft.com/office/drawing/2014/main" id="{00000000-0008-0000-0F00-000039030000}"/>
            </a:ext>
          </a:extLst>
        </xdr:cNvPr>
        <xdr:cNvSpPr txBox="1"/>
      </xdr:nvSpPr>
      <xdr:spPr>
        <a:xfrm>
          <a:off x="22199600" y="182651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0.261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113030</xdr:rowOff>
    </xdr:from>
    <xdr:to>
      <xdr:col>116</xdr:col>
      <xdr:colOff>114300</xdr:colOff>
      <xdr:row>107</xdr:row>
      <xdr:rowOff>43180</xdr:rowOff>
    </xdr:to>
    <xdr:sp macro="" textlink="">
      <xdr:nvSpPr>
        <xdr:cNvPr id="826" name="フローチャート: 判断 825">
          <a:extLst>
            <a:ext uri="{FF2B5EF4-FFF2-40B4-BE49-F238E27FC236}">
              <a16:creationId xmlns:a16="http://schemas.microsoft.com/office/drawing/2014/main" id="{00000000-0008-0000-0F00-00003A030000}"/>
            </a:ext>
          </a:extLst>
        </xdr:cNvPr>
        <xdr:cNvSpPr/>
      </xdr:nvSpPr>
      <xdr:spPr>
        <a:xfrm>
          <a:off x="221107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123190</xdr:rowOff>
    </xdr:from>
    <xdr:to>
      <xdr:col>112</xdr:col>
      <xdr:colOff>38100</xdr:colOff>
      <xdr:row>107</xdr:row>
      <xdr:rowOff>53340</xdr:rowOff>
    </xdr:to>
    <xdr:sp macro="" textlink="">
      <xdr:nvSpPr>
        <xdr:cNvPr id="827" name="フローチャート: 判断 826">
          <a:extLst>
            <a:ext uri="{FF2B5EF4-FFF2-40B4-BE49-F238E27FC236}">
              <a16:creationId xmlns:a16="http://schemas.microsoft.com/office/drawing/2014/main" id="{00000000-0008-0000-0F00-00003B030000}"/>
            </a:ext>
          </a:extLst>
        </xdr:cNvPr>
        <xdr:cNvSpPr/>
      </xdr:nvSpPr>
      <xdr:spPr>
        <a:xfrm>
          <a:off x="21272500" y="1829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124460</xdr:rowOff>
    </xdr:from>
    <xdr:to>
      <xdr:col>107</xdr:col>
      <xdr:colOff>101600</xdr:colOff>
      <xdr:row>107</xdr:row>
      <xdr:rowOff>54610</xdr:rowOff>
    </xdr:to>
    <xdr:sp macro="" textlink="">
      <xdr:nvSpPr>
        <xdr:cNvPr id="828" name="フローチャート: 判断 827">
          <a:extLst>
            <a:ext uri="{FF2B5EF4-FFF2-40B4-BE49-F238E27FC236}">
              <a16:creationId xmlns:a16="http://schemas.microsoft.com/office/drawing/2014/main" id="{00000000-0008-0000-0F00-00003C030000}"/>
            </a:ext>
          </a:extLst>
        </xdr:cNvPr>
        <xdr:cNvSpPr/>
      </xdr:nvSpPr>
      <xdr:spPr>
        <a:xfrm>
          <a:off x="20383500" y="1829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12700</xdr:rowOff>
    </xdr:from>
    <xdr:to>
      <xdr:col>102</xdr:col>
      <xdr:colOff>165100</xdr:colOff>
      <xdr:row>107</xdr:row>
      <xdr:rowOff>114300</xdr:rowOff>
    </xdr:to>
    <xdr:sp macro="" textlink="">
      <xdr:nvSpPr>
        <xdr:cNvPr id="829" name="フローチャート: 判断 828">
          <a:extLst>
            <a:ext uri="{FF2B5EF4-FFF2-40B4-BE49-F238E27FC236}">
              <a16:creationId xmlns:a16="http://schemas.microsoft.com/office/drawing/2014/main" id="{00000000-0008-0000-0F00-00003D030000}"/>
            </a:ext>
          </a:extLst>
        </xdr:cNvPr>
        <xdr:cNvSpPr/>
      </xdr:nvSpPr>
      <xdr:spPr>
        <a:xfrm>
          <a:off x="19494500" y="1835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7620</xdr:rowOff>
    </xdr:from>
    <xdr:to>
      <xdr:col>98</xdr:col>
      <xdr:colOff>38100</xdr:colOff>
      <xdr:row>107</xdr:row>
      <xdr:rowOff>109220</xdr:rowOff>
    </xdr:to>
    <xdr:sp macro="" textlink="">
      <xdr:nvSpPr>
        <xdr:cNvPr id="830" name="フローチャート: 判断 829">
          <a:extLst>
            <a:ext uri="{FF2B5EF4-FFF2-40B4-BE49-F238E27FC236}">
              <a16:creationId xmlns:a16="http://schemas.microsoft.com/office/drawing/2014/main" id="{00000000-0008-0000-0F00-00003E030000}"/>
            </a:ext>
          </a:extLst>
        </xdr:cNvPr>
        <xdr:cNvSpPr/>
      </xdr:nvSpPr>
      <xdr:spPr>
        <a:xfrm>
          <a:off x="18605500" y="1835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31" name="テキスト ボックス 830">
          <a:extLst>
            <a:ext uri="{FF2B5EF4-FFF2-40B4-BE49-F238E27FC236}">
              <a16:creationId xmlns:a16="http://schemas.microsoft.com/office/drawing/2014/main" id="{00000000-0008-0000-0F00-00003F030000}"/>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32" name="テキスト ボックス 831">
          <a:extLst>
            <a:ext uri="{FF2B5EF4-FFF2-40B4-BE49-F238E27FC236}">
              <a16:creationId xmlns:a16="http://schemas.microsoft.com/office/drawing/2014/main" id="{00000000-0008-0000-0F00-000040030000}"/>
            </a:ext>
          </a:extLst>
        </xdr:cNvPr>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33" name="テキスト ボックス 832">
          <a:extLst>
            <a:ext uri="{FF2B5EF4-FFF2-40B4-BE49-F238E27FC236}">
              <a16:creationId xmlns:a16="http://schemas.microsoft.com/office/drawing/2014/main" id="{00000000-0008-0000-0F00-000041030000}"/>
            </a:ext>
          </a:extLst>
        </xdr:cNvPr>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34" name="テキスト ボックス 833">
          <a:extLst>
            <a:ext uri="{FF2B5EF4-FFF2-40B4-BE49-F238E27FC236}">
              <a16:creationId xmlns:a16="http://schemas.microsoft.com/office/drawing/2014/main" id="{00000000-0008-0000-0F00-000042030000}"/>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35" name="テキスト ボックス 834">
          <a:extLst>
            <a:ext uri="{FF2B5EF4-FFF2-40B4-BE49-F238E27FC236}">
              <a16:creationId xmlns:a16="http://schemas.microsoft.com/office/drawing/2014/main" id="{00000000-0008-0000-0F00-000043030000}"/>
            </a:ext>
          </a:extLst>
        </xdr:cNvPr>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106</xdr:row>
      <xdr:rowOff>101600</xdr:rowOff>
    </xdr:from>
    <xdr:to>
      <xdr:col>116</xdr:col>
      <xdr:colOff>114300</xdr:colOff>
      <xdr:row>107</xdr:row>
      <xdr:rowOff>31750</xdr:rowOff>
    </xdr:to>
    <xdr:sp macro="" textlink="">
      <xdr:nvSpPr>
        <xdr:cNvPr id="836" name="楕円 835">
          <a:extLst>
            <a:ext uri="{FF2B5EF4-FFF2-40B4-BE49-F238E27FC236}">
              <a16:creationId xmlns:a16="http://schemas.microsoft.com/office/drawing/2014/main" id="{00000000-0008-0000-0F00-000044030000}"/>
            </a:ext>
          </a:extLst>
        </xdr:cNvPr>
        <xdr:cNvSpPr/>
      </xdr:nvSpPr>
      <xdr:spPr>
        <a:xfrm>
          <a:off x="221107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124460</xdr:rowOff>
    </xdr:from>
    <xdr:ext cx="469900" cy="259080"/>
    <xdr:sp macro="" textlink="">
      <xdr:nvSpPr>
        <xdr:cNvPr id="837" name="【公民館】&#10;一人当たり面積該当値テキスト">
          <a:extLst>
            <a:ext uri="{FF2B5EF4-FFF2-40B4-BE49-F238E27FC236}">
              <a16:creationId xmlns:a16="http://schemas.microsoft.com/office/drawing/2014/main" id="{00000000-0008-0000-0F00-000045030000}"/>
            </a:ext>
          </a:extLst>
        </xdr:cNvPr>
        <xdr:cNvSpPr txBox="1"/>
      </xdr:nvSpPr>
      <xdr:spPr>
        <a:xfrm>
          <a:off x="22199600" y="18126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0.270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106</xdr:row>
      <xdr:rowOff>106680</xdr:rowOff>
    </xdr:from>
    <xdr:to>
      <xdr:col>112</xdr:col>
      <xdr:colOff>38100</xdr:colOff>
      <xdr:row>107</xdr:row>
      <xdr:rowOff>36830</xdr:rowOff>
    </xdr:to>
    <xdr:sp macro="" textlink="">
      <xdr:nvSpPr>
        <xdr:cNvPr id="838" name="楕円 837">
          <a:extLst>
            <a:ext uri="{FF2B5EF4-FFF2-40B4-BE49-F238E27FC236}">
              <a16:creationId xmlns:a16="http://schemas.microsoft.com/office/drawing/2014/main" id="{00000000-0008-0000-0F00-000046030000}"/>
            </a:ext>
          </a:extLst>
        </xdr:cNvPr>
        <xdr:cNvSpPr/>
      </xdr:nvSpPr>
      <xdr:spPr>
        <a:xfrm>
          <a:off x="21272500" y="1828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152400</xdr:rowOff>
    </xdr:from>
    <xdr:to>
      <xdr:col>116</xdr:col>
      <xdr:colOff>63500</xdr:colOff>
      <xdr:row>106</xdr:row>
      <xdr:rowOff>157480</xdr:rowOff>
    </xdr:to>
    <xdr:cxnSp macro="">
      <xdr:nvCxnSpPr>
        <xdr:cNvPr id="839" name="直線コネクタ 838">
          <a:extLst>
            <a:ext uri="{FF2B5EF4-FFF2-40B4-BE49-F238E27FC236}">
              <a16:creationId xmlns:a16="http://schemas.microsoft.com/office/drawing/2014/main" id="{00000000-0008-0000-0F00-000047030000}"/>
            </a:ext>
          </a:extLst>
        </xdr:cNvPr>
        <xdr:cNvCxnSpPr/>
      </xdr:nvCxnSpPr>
      <xdr:spPr>
        <a:xfrm flipV="1">
          <a:off x="21323300" y="1832610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111760</xdr:rowOff>
    </xdr:from>
    <xdr:to>
      <xdr:col>107</xdr:col>
      <xdr:colOff>101600</xdr:colOff>
      <xdr:row>107</xdr:row>
      <xdr:rowOff>41910</xdr:rowOff>
    </xdr:to>
    <xdr:sp macro="" textlink="">
      <xdr:nvSpPr>
        <xdr:cNvPr id="840" name="楕円 839">
          <a:extLst>
            <a:ext uri="{FF2B5EF4-FFF2-40B4-BE49-F238E27FC236}">
              <a16:creationId xmlns:a16="http://schemas.microsoft.com/office/drawing/2014/main" id="{00000000-0008-0000-0F00-000048030000}"/>
            </a:ext>
          </a:extLst>
        </xdr:cNvPr>
        <xdr:cNvSpPr/>
      </xdr:nvSpPr>
      <xdr:spPr>
        <a:xfrm>
          <a:off x="20383500" y="1828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157480</xdr:rowOff>
    </xdr:from>
    <xdr:to>
      <xdr:col>111</xdr:col>
      <xdr:colOff>177800</xdr:colOff>
      <xdr:row>106</xdr:row>
      <xdr:rowOff>162560</xdr:rowOff>
    </xdr:to>
    <xdr:cxnSp macro="">
      <xdr:nvCxnSpPr>
        <xdr:cNvPr id="841" name="直線コネクタ 840">
          <a:extLst>
            <a:ext uri="{FF2B5EF4-FFF2-40B4-BE49-F238E27FC236}">
              <a16:creationId xmlns:a16="http://schemas.microsoft.com/office/drawing/2014/main" id="{00000000-0008-0000-0F00-000049030000}"/>
            </a:ext>
          </a:extLst>
        </xdr:cNvPr>
        <xdr:cNvCxnSpPr/>
      </xdr:nvCxnSpPr>
      <xdr:spPr>
        <a:xfrm flipV="1">
          <a:off x="20434300" y="1833118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115570</xdr:rowOff>
    </xdr:from>
    <xdr:to>
      <xdr:col>102</xdr:col>
      <xdr:colOff>165100</xdr:colOff>
      <xdr:row>107</xdr:row>
      <xdr:rowOff>45720</xdr:rowOff>
    </xdr:to>
    <xdr:sp macro="" textlink="">
      <xdr:nvSpPr>
        <xdr:cNvPr id="842" name="楕円 841">
          <a:extLst>
            <a:ext uri="{FF2B5EF4-FFF2-40B4-BE49-F238E27FC236}">
              <a16:creationId xmlns:a16="http://schemas.microsoft.com/office/drawing/2014/main" id="{00000000-0008-0000-0F00-00004A030000}"/>
            </a:ext>
          </a:extLst>
        </xdr:cNvPr>
        <xdr:cNvSpPr/>
      </xdr:nvSpPr>
      <xdr:spPr>
        <a:xfrm>
          <a:off x="19494500" y="1828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162560</xdr:rowOff>
    </xdr:from>
    <xdr:to>
      <xdr:col>107</xdr:col>
      <xdr:colOff>50800</xdr:colOff>
      <xdr:row>106</xdr:row>
      <xdr:rowOff>166370</xdr:rowOff>
    </xdr:to>
    <xdr:cxnSp macro="">
      <xdr:nvCxnSpPr>
        <xdr:cNvPr id="843" name="直線コネクタ 842">
          <a:extLst>
            <a:ext uri="{FF2B5EF4-FFF2-40B4-BE49-F238E27FC236}">
              <a16:creationId xmlns:a16="http://schemas.microsoft.com/office/drawing/2014/main" id="{00000000-0008-0000-0F00-00004B030000}"/>
            </a:ext>
          </a:extLst>
        </xdr:cNvPr>
        <xdr:cNvCxnSpPr/>
      </xdr:nvCxnSpPr>
      <xdr:spPr>
        <a:xfrm flipV="1">
          <a:off x="19545300" y="1833626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120650</xdr:rowOff>
    </xdr:from>
    <xdr:to>
      <xdr:col>98</xdr:col>
      <xdr:colOff>38100</xdr:colOff>
      <xdr:row>107</xdr:row>
      <xdr:rowOff>50800</xdr:rowOff>
    </xdr:to>
    <xdr:sp macro="" textlink="">
      <xdr:nvSpPr>
        <xdr:cNvPr id="844" name="楕円 843">
          <a:extLst>
            <a:ext uri="{FF2B5EF4-FFF2-40B4-BE49-F238E27FC236}">
              <a16:creationId xmlns:a16="http://schemas.microsoft.com/office/drawing/2014/main" id="{00000000-0008-0000-0F00-00004C030000}"/>
            </a:ext>
          </a:extLst>
        </xdr:cNvPr>
        <xdr:cNvSpPr/>
      </xdr:nvSpPr>
      <xdr:spPr>
        <a:xfrm>
          <a:off x="18605500" y="1829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166370</xdr:rowOff>
    </xdr:from>
    <xdr:to>
      <xdr:col>102</xdr:col>
      <xdr:colOff>114300</xdr:colOff>
      <xdr:row>107</xdr:row>
      <xdr:rowOff>0</xdr:rowOff>
    </xdr:to>
    <xdr:cxnSp macro="">
      <xdr:nvCxnSpPr>
        <xdr:cNvPr id="845" name="直線コネクタ 844">
          <a:extLst>
            <a:ext uri="{FF2B5EF4-FFF2-40B4-BE49-F238E27FC236}">
              <a16:creationId xmlns:a16="http://schemas.microsoft.com/office/drawing/2014/main" id="{00000000-0008-0000-0F00-00004D030000}"/>
            </a:ext>
          </a:extLst>
        </xdr:cNvPr>
        <xdr:cNvCxnSpPr/>
      </xdr:nvCxnSpPr>
      <xdr:spPr>
        <a:xfrm flipV="1">
          <a:off x="18656300" y="1834007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107</xdr:row>
      <xdr:rowOff>44450</xdr:rowOff>
    </xdr:from>
    <xdr:ext cx="469900" cy="259080"/>
    <xdr:sp macro="" textlink="">
      <xdr:nvSpPr>
        <xdr:cNvPr id="846" name="n_1aveValue【公民館】&#10;一人当たり面積">
          <a:extLst>
            <a:ext uri="{FF2B5EF4-FFF2-40B4-BE49-F238E27FC236}">
              <a16:creationId xmlns:a16="http://schemas.microsoft.com/office/drawing/2014/main" id="{00000000-0008-0000-0F00-00004E030000}"/>
            </a:ext>
          </a:extLst>
        </xdr:cNvPr>
        <xdr:cNvSpPr txBox="1"/>
      </xdr:nvSpPr>
      <xdr:spPr>
        <a:xfrm>
          <a:off x="21075650" y="18389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0.253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107</xdr:row>
      <xdr:rowOff>45720</xdr:rowOff>
    </xdr:from>
    <xdr:ext cx="466725" cy="259080"/>
    <xdr:sp macro="" textlink="">
      <xdr:nvSpPr>
        <xdr:cNvPr id="847" name="n_2aveValue【公民館】&#10;一人当たり面積">
          <a:extLst>
            <a:ext uri="{FF2B5EF4-FFF2-40B4-BE49-F238E27FC236}">
              <a16:creationId xmlns:a16="http://schemas.microsoft.com/office/drawing/2014/main" id="{00000000-0008-0000-0F00-00004F030000}"/>
            </a:ext>
          </a:extLst>
        </xdr:cNvPr>
        <xdr:cNvSpPr txBox="1"/>
      </xdr:nvSpPr>
      <xdr:spPr>
        <a:xfrm>
          <a:off x="20199350" y="183908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0.252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107</xdr:row>
      <xdr:rowOff>105410</xdr:rowOff>
    </xdr:from>
    <xdr:ext cx="466725" cy="259080"/>
    <xdr:sp macro="" textlink="">
      <xdr:nvSpPr>
        <xdr:cNvPr id="848" name="n_3aveValue【公民館】&#10;一人当たり面積">
          <a:extLst>
            <a:ext uri="{FF2B5EF4-FFF2-40B4-BE49-F238E27FC236}">
              <a16:creationId xmlns:a16="http://schemas.microsoft.com/office/drawing/2014/main" id="{00000000-0008-0000-0F00-000050030000}"/>
            </a:ext>
          </a:extLst>
        </xdr:cNvPr>
        <xdr:cNvSpPr txBox="1"/>
      </xdr:nvSpPr>
      <xdr:spPr>
        <a:xfrm>
          <a:off x="19310350" y="1845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107</xdr:row>
      <xdr:rowOff>100330</xdr:rowOff>
    </xdr:from>
    <xdr:ext cx="466725" cy="255905"/>
    <xdr:sp macro="" textlink="">
      <xdr:nvSpPr>
        <xdr:cNvPr id="849" name="n_4aveValue【公民館】&#10;一人当たり面積">
          <a:extLst>
            <a:ext uri="{FF2B5EF4-FFF2-40B4-BE49-F238E27FC236}">
              <a16:creationId xmlns:a16="http://schemas.microsoft.com/office/drawing/2014/main" id="{00000000-0008-0000-0F00-000051030000}"/>
            </a:ext>
          </a:extLst>
        </xdr:cNvPr>
        <xdr:cNvSpPr txBox="1"/>
      </xdr:nvSpPr>
      <xdr:spPr>
        <a:xfrm>
          <a:off x="18421350" y="1844548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105</xdr:row>
      <xdr:rowOff>53340</xdr:rowOff>
    </xdr:from>
    <xdr:ext cx="469900" cy="255905"/>
    <xdr:sp macro="" textlink="">
      <xdr:nvSpPr>
        <xdr:cNvPr id="850" name="n_1mainValue【公民館】&#10;一人当たり面積">
          <a:extLst>
            <a:ext uri="{FF2B5EF4-FFF2-40B4-BE49-F238E27FC236}">
              <a16:creationId xmlns:a16="http://schemas.microsoft.com/office/drawing/2014/main" id="{00000000-0008-0000-0F00-000052030000}"/>
            </a:ext>
          </a:extLst>
        </xdr:cNvPr>
        <xdr:cNvSpPr txBox="1"/>
      </xdr:nvSpPr>
      <xdr:spPr>
        <a:xfrm>
          <a:off x="21075650" y="1805559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105</xdr:row>
      <xdr:rowOff>58420</xdr:rowOff>
    </xdr:from>
    <xdr:ext cx="466725" cy="259080"/>
    <xdr:sp macro="" textlink="">
      <xdr:nvSpPr>
        <xdr:cNvPr id="851" name="n_2mainValue【公民館】&#10;一人当たり面積">
          <a:extLst>
            <a:ext uri="{FF2B5EF4-FFF2-40B4-BE49-F238E27FC236}">
              <a16:creationId xmlns:a16="http://schemas.microsoft.com/office/drawing/2014/main" id="{00000000-0008-0000-0F00-000053030000}"/>
            </a:ext>
          </a:extLst>
        </xdr:cNvPr>
        <xdr:cNvSpPr txBox="1"/>
      </xdr:nvSpPr>
      <xdr:spPr>
        <a:xfrm>
          <a:off x="20199350" y="180606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105</xdr:row>
      <xdr:rowOff>62230</xdr:rowOff>
    </xdr:from>
    <xdr:ext cx="466725" cy="259080"/>
    <xdr:sp macro="" textlink="">
      <xdr:nvSpPr>
        <xdr:cNvPr id="852" name="n_3mainValue【公民館】&#10;一人当たり面積">
          <a:extLst>
            <a:ext uri="{FF2B5EF4-FFF2-40B4-BE49-F238E27FC236}">
              <a16:creationId xmlns:a16="http://schemas.microsoft.com/office/drawing/2014/main" id="{00000000-0008-0000-0F00-000054030000}"/>
            </a:ext>
          </a:extLst>
        </xdr:cNvPr>
        <xdr:cNvSpPr txBox="1"/>
      </xdr:nvSpPr>
      <xdr:spPr>
        <a:xfrm>
          <a:off x="19310350" y="180644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0.259</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105</xdr:row>
      <xdr:rowOff>67310</xdr:rowOff>
    </xdr:from>
    <xdr:ext cx="466725" cy="259080"/>
    <xdr:sp macro="" textlink="">
      <xdr:nvSpPr>
        <xdr:cNvPr id="853" name="n_4mainValue【公民館】&#10;一人当たり面積">
          <a:extLst>
            <a:ext uri="{FF2B5EF4-FFF2-40B4-BE49-F238E27FC236}">
              <a16:creationId xmlns:a16="http://schemas.microsoft.com/office/drawing/2014/main" id="{00000000-0008-0000-0F00-000055030000}"/>
            </a:ext>
          </a:extLst>
        </xdr:cNvPr>
        <xdr:cNvSpPr txBox="1"/>
      </xdr:nvSpPr>
      <xdr:spPr>
        <a:xfrm>
          <a:off x="18421350" y="18069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a:extLst>
            <a:ext uri="{FF2B5EF4-FFF2-40B4-BE49-F238E27FC236}">
              <a16:creationId xmlns:a16="http://schemas.microsoft.com/office/drawing/2014/main" id="{00000000-0008-0000-0F00-000056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a:extLst>
            <a:ext uri="{FF2B5EF4-FFF2-40B4-BE49-F238E27FC236}">
              <a16:creationId xmlns:a16="http://schemas.microsoft.com/office/drawing/2014/main" id="{00000000-0008-0000-0F00-000057030000}"/>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a:extLst>
            <a:ext uri="{FF2B5EF4-FFF2-40B4-BE49-F238E27FC236}">
              <a16:creationId xmlns:a16="http://schemas.microsoft.com/office/drawing/2014/main" id="{00000000-0008-0000-0F00-000058030000}"/>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類似団体平均と比較して、特に保育所、公民館の有形固定資産減価償却率が高くなっている。</a:t>
          </a:r>
        </a:p>
        <a:p>
          <a:r>
            <a:rPr kumimoji="1" lang="ja-JP" altLang="en-US" sz="1300">
              <a:latin typeface="ＭＳ Ｐゴシック"/>
              <a:ea typeface="ＭＳ Ｐゴシック"/>
            </a:rPr>
            <a:t>　保育所については、平成22年度に耐震補強工事を実施している。公民館についても、耐震性がないとされた施設について平成22年度に耐震補強工事を実施し、老朽化した中央公民館を廃止した。また、麻里府公民館の建替えに向けた関連工事を進めているところである。</a:t>
          </a:r>
        </a:p>
        <a:p>
          <a:r>
            <a:rPr kumimoji="1" lang="ja-JP" altLang="en-US" sz="1300">
              <a:latin typeface="ＭＳ Ｐゴシック"/>
              <a:ea typeface="ＭＳ Ｐゴシック"/>
            </a:rPr>
            <a:t>　なお、公営住宅については、令和４年度に子育て世帯を対象とする城南住宅の建替工事を実施し、類似団体平均近くまで有形固定資産償却率は改善している。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10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10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10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10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山口県田布施町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10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10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10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10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1000-00000B000000}"/>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14,550
14,488
50.42
7,552,976
7,337,680
173,359
4,167,561
5,136,186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10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10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10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10.4
19.4</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10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10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1000-000011000000}"/>
            </a:ext>
          </a:extLst>
        </xdr:cNvPr>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10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1000-000013000000}"/>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1000-000014000000}"/>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10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1000-000016000000}"/>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10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10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1000-000019000000}"/>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10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1000-00001B000000}"/>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10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00000000-0008-0000-1000-00001D000000}"/>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00000000-0008-0000-1000-00001E000000}"/>
            </a:ext>
          </a:extLst>
        </xdr:cNvPr>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00000000-0008-0000-1000-00001F000000}"/>
            </a:ext>
          </a:extLst>
        </xdr:cNvPr>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5905"/>
    <xdr:sp macro="" textlink="">
      <xdr:nvSpPr>
        <xdr:cNvPr id="32" name="テキスト ボックス 31">
          <a:extLst>
            <a:ext uri="{FF2B5EF4-FFF2-40B4-BE49-F238E27FC236}">
              <a16:creationId xmlns:a16="http://schemas.microsoft.com/office/drawing/2014/main" id="{00000000-0008-0000-1000-000020000000}"/>
            </a:ext>
          </a:extLst>
        </xdr:cNvPr>
        <xdr:cNvSpPr txBox="1"/>
      </xdr:nvSpPr>
      <xdr:spPr>
        <a:xfrm>
          <a:off x="698500" y="3746500"/>
          <a:ext cx="44335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10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1000-000022000000}"/>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1000-000023000000}"/>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1000-000024000000}"/>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1000-000025000000}"/>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1000-000026000000}"/>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1000-000027000000}"/>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1000-000028000000}"/>
            </a:ext>
          </a:extLst>
        </xdr:cNvPr>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5275" cy="225425"/>
    <xdr:sp macro="" textlink="">
      <xdr:nvSpPr>
        <xdr:cNvPr id="41" name="テキスト ボックス 40">
          <a:extLst>
            <a:ext uri="{FF2B5EF4-FFF2-40B4-BE49-F238E27FC236}">
              <a16:creationId xmlns:a16="http://schemas.microsoft.com/office/drawing/2014/main" id="{00000000-0008-0000-1000-000029000000}"/>
            </a:ext>
          </a:extLst>
        </xdr:cNvPr>
        <xdr:cNvSpPr txBox="1"/>
      </xdr:nvSpPr>
      <xdr:spPr>
        <a:xfrm>
          <a:off x="723900" y="514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1000-00002A000000}"/>
            </a:ext>
          </a:extLst>
        </xdr:cNvPr>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4185" cy="259080"/>
    <xdr:sp macro="" textlink="">
      <xdr:nvSpPr>
        <xdr:cNvPr id="43" name="テキスト ボックス 42">
          <a:extLst>
            <a:ext uri="{FF2B5EF4-FFF2-40B4-BE49-F238E27FC236}">
              <a16:creationId xmlns:a16="http://schemas.microsoft.com/office/drawing/2014/main" id="{00000000-0008-0000-1000-00002B000000}"/>
            </a:ext>
          </a:extLst>
        </xdr:cNvPr>
        <xdr:cNvSpPr txBox="1"/>
      </xdr:nvSpPr>
      <xdr:spPr>
        <a:xfrm>
          <a:off x="294640" y="747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a:extLst>
            <a:ext uri="{FF2B5EF4-FFF2-40B4-BE49-F238E27FC236}">
              <a16:creationId xmlns:a16="http://schemas.microsoft.com/office/drawing/2014/main" id="{00000000-0008-0000-1000-00002C000000}"/>
            </a:ext>
          </a:extLst>
        </xdr:cNvPr>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4185" cy="255905"/>
    <xdr:sp macro="" textlink="">
      <xdr:nvSpPr>
        <xdr:cNvPr id="45" name="テキスト ボックス 44">
          <a:extLst>
            <a:ext uri="{FF2B5EF4-FFF2-40B4-BE49-F238E27FC236}">
              <a16:creationId xmlns:a16="http://schemas.microsoft.com/office/drawing/2014/main" id="{00000000-0008-0000-1000-00002D000000}"/>
            </a:ext>
          </a:extLst>
        </xdr:cNvPr>
        <xdr:cNvSpPr txBox="1"/>
      </xdr:nvSpPr>
      <xdr:spPr>
        <a:xfrm>
          <a:off x="294640" y="715137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a:extLst>
            <a:ext uri="{FF2B5EF4-FFF2-40B4-BE49-F238E27FC236}">
              <a16:creationId xmlns:a16="http://schemas.microsoft.com/office/drawing/2014/main" id="{00000000-0008-0000-1000-00002E000000}"/>
            </a:ext>
          </a:extLst>
        </xdr:cNvPr>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a:extLst>
            <a:ext uri="{FF2B5EF4-FFF2-40B4-BE49-F238E27FC236}">
              <a16:creationId xmlns:a16="http://schemas.microsoft.com/office/drawing/2014/main" id="{00000000-0008-0000-1000-00002F000000}"/>
            </a:ext>
          </a:extLst>
        </xdr:cNvPr>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a:extLst>
            <a:ext uri="{FF2B5EF4-FFF2-40B4-BE49-F238E27FC236}">
              <a16:creationId xmlns:a16="http://schemas.microsoft.com/office/drawing/2014/main" id="{00000000-0008-0000-1000-000030000000}"/>
            </a:ext>
          </a:extLst>
        </xdr:cNvPr>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5905"/>
    <xdr:sp macro="" textlink="">
      <xdr:nvSpPr>
        <xdr:cNvPr id="49" name="テキスト ボックス 48">
          <a:extLst>
            <a:ext uri="{FF2B5EF4-FFF2-40B4-BE49-F238E27FC236}">
              <a16:creationId xmlns:a16="http://schemas.microsoft.com/office/drawing/2014/main" id="{00000000-0008-0000-1000-000031000000}"/>
            </a:ext>
          </a:extLst>
        </xdr:cNvPr>
        <xdr:cNvSpPr txBox="1"/>
      </xdr:nvSpPr>
      <xdr:spPr>
        <a:xfrm>
          <a:off x="358775" y="649859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a:extLst>
            <a:ext uri="{FF2B5EF4-FFF2-40B4-BE49-F238E27FC236}">
              <a16:creationId xmlns:a16="http://schemas.microsoft.com/office/drawing/2014/main" id="{00000000-0008-0000-1000-000032000000}"/>
            </a:ext>
          </a:extLst>
        </xdr:cNvPr>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a:extLst>
            <a:ext uri="{FF2B5EF4-FFF2-40B4-BE49-F238E27FC236}">
              <a16:creationId xmlns:a16="http://schemas.microsoft.com/office/drawing/2014/main" id="{00000000-0008-0000-1000-000033000000}"/>
            </a:ext>
          </a:extLst>
        </xdr:cNvPr>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a:extLst>
            <a:ext uri="{FF2B5EF4-FFF2-40B4-BE49-F238E27FC236}">
              <a16:creationId xmlns:a16="http://schemas.microsoft.com/office/drawing/2014/main" id="{00000000-0008-0000-1000-000034000000}"/>
            </a:ext>
          </a:extLst>
        </xdr:cNvPr>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a:extLst>
            <a:ext uri="{FF2B5EF4-FFF2-40B4-BE49-F238E27FC236}">
              <a16:creationId xmlns:a16="http://schemas.microsoft.com/office/drawing/2014/main" id="{00000000-0008-0000-1000-000035000000}"/>
            </a:ext>
          </a:extLst>
        </xdr:cNvPr>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a:extLst>
            <a:ext uri="{FF2B5EF4-FFF2-40B4-BE49-F238E27FC236}">
              <a16:creationId xmlns:a16="http://schemas.microsoft.com/office/drawing/2014/main" id="{00000000-0008-0000-1000-000036000000}"/>
            </a:ext>
          </a:extLst>
        </xdr:cNvPr>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5915" cy="255905"/>
    <xdr:sp macro="" textlink="">
      <xdr:nvSpPr>
        <xdr:cNvPr id="55" name="テキスト ボックス 54">
          <a:extLst>
            <a:ext uri="{FF2B5EF4-FFF2-40B4-BE49-F238E27FC236}">
              <a16:creationId xmlns:a16="http://schemas.microsoft.com/office/drawing/2014/main" id="{00000000-0008-0000-1000-000037000000}"/>
            </a:ext>
          </a:extLst>
        </xdr:cNvPr>
        <xdr:cNvSpPr txBox="1"/>
      </xdr:nvSpPr>
      <xdr:spPr>
        <a:xfrm>
          <a:off x="422910" y="551815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1000-000038000000}"/>
            </a:ext>
          </a:extLst>
        </xdr:cNvPr>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1000-000039000000}"/>
            </a:ext>
          </a:extLst>
        </xdr:cNvPr>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10795</xdr:rowOff>
    </xdr:from>
    <xdr:to>
      <xdr:col>24</xdr:col>
      <xdr:colOff>62865</xdr:colOff>
      <xdr:row>42</xdr:row>
      <xdr:rowOff>53340</xdr:rowOff>
    </xdr:to>
    <xdr:cxnSp macro="">
      <xdr:nvCxnSpPr>
        <xdr:cNvPr id="58" name="直線コネクタ 57">
          <a:extLst>
            <a:ext uri="{FF2B5EF4-FFF2-40B4-BE49-F238E27FC236}">
              <a16:creationId xmlns:a16="http://schemas.microsoft.com/office/drawing/2014/main" id="{00000000-0008-0000-1000-00003A000000}"/>
            </a:ext>
          </a:extLst>
        </xdr:cNvPr>
        <xdr:cNvCxnSpPr/>
      </xdr:nvCxnSpPr>
      <xdr:spPr>
        <a:xfrm flipV="1">
          <a:off x="4634865" y="5840095"/>
          <a:ext cx="0" cy="1414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57150</xdr:rowOff>
    </xdr:from>
    <xdr:ext cx="405130" cy="259080"/>
    <xdr:sp macro="" textlink="">
      <xdr:nvSpPr>
        <xdr:cNvPr id="59" name="【図書館】&#10;有形固定資産減価償却率最小値テキスト">
          <a:extLst>
            <a:ext uri="{FF2B5EF4-FFF2-40B4-BE49-F238E27FC236}">
              <a16:creationId xmlns:a16="http://schemas.microsoft.com/office/drawing/2014/main" id="{00000000-0008-0000-1000-00003B000000}"/>
            </a:ext>
          </a:extLst>
        </xdr:cNvPr>
        <xdr:cNvSpPr txBox="1"/>
      </xdr:nvSpPr>
      <xdr:spPr>
        <a:xfrm>
          <a:off x="4673600" y="72580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97.6</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53340</xdr:rowOff>
    </xdr:from>
    <xdr:to>
      <xdr:col>24</xdr:col>
      <xdr:colOff>152400</xdr:colOff>
      <xdr:row>42</xdr:row>
      <xdr:rowOff>53340</xdr:rowOff>
    </xdr:to>
    <xdr:cxnSp macro="">
      <xdr:nvCxnSpPr>
        <xdr:cNvPr id="60" name="直線コネクタ 59">
          <a:extLst>
            <a:ext uri="{FF2B5EF4-FFF2-40B4-BE49-F238E27FC236}">
              <a16:creationId xmlns:a16="http://schemas.microsoft.com/office/drawing/2014/main" id="{00000000-0008-0000-1000-00003C000000}"/>
            </a:ext>
          </a:extLst>
        </xdr:cNvPr>
        <xdr:cNvCxnSpPr/>
      </xdr:nvCxnSpPr>
      <xdr:spPr>
        <a:xfrm>
          <a:off x="4546600" y="7254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128905</xdr:rowOff>
    </xdr:from>
    <xdr:ext cx="405130" cy="259080"/>
    <xdr:sp macro="" textlink="">
      <xdr:nvSpPr>
        <xdr:cNvPr id="61" name="【図書館】&#10;有形固定資産減価償却率最大値テキスト">
          <a:extLst>
            <a:ext uri="{FF2B5EF4-FFF2-40B4-BE49-F238E27FC236}">
              <a16:creationId xmlns:a16="http://schemas.microsoft.com/office/drawing/2014/main" id="{00000000-0008-0000-1000-00003D000000}"/>
            </a:ext>
          </a:extLst>
        </xdr:cNvPr>
        <xdr:cNvSpPr txBox="1"/>
      </xdr:nvSpPr>
      <xdr:spPr>
        <a:xfrm>
          <a:off x="4673600" y="56153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a:t>
          </a:r>
          <a:endParaRPr kumimoji="1" lang="ja-JP" altLang="en-US" sz="1000" b="1">
            <a:latin typeface="ＭＳ Ｐゴシック"/>
            <a:ea typeface="ＭＳ Ｐゴシック"/>
          </a:endParaRPr>
        </a:p>
      </xdr:txBody>
    </xdr:sp>
    <xdr:clientData/>
  </xdr:oneCellAnchor>
  <xdr:twoCellAnchor>
    <xdr:from>
      <xdr:col>23</xdr:col>
      <xdr:colOff>165100</xdr:colOff>
      <xdr:row>34</xdr:row>
      <xdr:rowOff>10795</xdr:rowOff>
    </xdr:from>
    <xdr:to>
      <xdr:col>24</xdr:col>
      <xdr:colOff>152400</xdr:colOff>
      <xdr:row>34</xdr:row>
      <xdr:rowOff>10795</xdr:rowOff>
    </xdr:to>
    <xdr:cxnSp macro="">
      <xdr:nvCxnSpPr>
        <xdr:cNvPr id="62" name="直線コネクタ 61">
          <a:extLst>
            <a:ext uri="{FF2B5EF4-FFF2-40B4-BE49-F238E27FC236}">
              <a16:creationId xmlns:a16="http://schemas.microsoft.com/office/drawing/2014/main" id="{00000000-0008-0000-1000-00003E000000}"/>
            </a:ext>
          </a:extLst>
        </xdr:cNvPr>
        <xdr:cNvCxnSpPr/>
      </xdr:nvCxnSpPr>
      <xdr:spPr>
        <a:xfrm>
          <a:off x="4546600" y="5840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40640</xdr:rowOff>
    </xdr:from>
    <xdr:ext cx="405130" cy="255905"/>
    <xdr:sp macro="" textlink="">
      <xdr:nvSpPr>
        <xdr:cNvPr id="63" name="【図書館】&#10;有形固定資産減価償却率平均値テキスト">
          <a:extLst>
            <a:ext uri="{FF2B5EF4-FFF2-40B4-BE49-F238E27FC236}">
              <a16:creationId xmlns:a16="http://schemas.microsoft.com/office/drawing/2014/main" id="{00000000-0008-0000-1000-00003F000000}"/>
            </a:ext>
          </a:extLst>
        </xdr:cNvPr>
        <xdr:cNvSpPr txBox="1"/>
      </xdr:nvSpPr>
      <xdr:spPr>
        <a:xfrm>
          <a:off x="4673600" y="6212840"/>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17780</xdr:rowOff>
    </xdr:from>
    <xdr:to>
      <xdr:col>24</xdr:col>
      <xdr:colOff>114300</xdr:colOff>
      <xdr:row>37</xdr:row>
      <xdr:rowOff>118745</xdr:rowOff>
    </xdr:to>
    <xdr:sp macro="" textlink="">
      <xdr:nvSpPr>
        <xdr:cNvPr id="64" name="フローチャート: 判断 63">
          <a:extLst>
            <a:ext uri="{FF2B5EF4-FFF2-40B4-BE49-F238E27FC236}">
              <a16:creationId xmlns:a16="http://schemas.microsoft.com/office/drawing/2014/main" id="{00000000-0008-0000-1000-000040000000}"/>
            </a:ext>
          </a:extLst>
        </xdr:cNvPr>
        <xdr:cNvSpPr/>
      </xdr:nvSpPr>
      <xdr:spPr>
        <a:xfrm>
          <a:off x="4584700" y="63614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8890</xdr:rowOff>
    </xdr:from>
    <xdr:to>
      <xdr:col>20</xdr:col>
      <xdr:colOff>38100</xdr:colOff>
      <xdr:row>37</xdr:row>
      <xdr:rowOff>110490</xdr:rowOff>
    </xdr:to>
    <xdr:sp macro="" textlink="">
      <xdr:nvSpPr>
        <xdr:cNvPr id="65" name="フローチャート: 判断 64">
          <a:extLst>
            <a:ext uri="{FF2B5EF4-FFF2-40B4-BE49-F238E27FC236}">
              <a16:creationId xmlns:a16="http://schemas.microsoft.com/office/drawing/2014/main" id="{00000000-0008-0000-1000-000041000000}"/>
            </a:ext>
          </a:extLst>
        </xdr:cNvPr>
        <xdr:cNvSpPr/>
      </xdr:nvSpPr>
      <xdr:spPr>
        <a:xfrm>
          <a:off x="3746500" y="635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7620</xdr:rowOff>
    </xdr:from>
    <xdr:to>
      <xdr:col>15</xdr:col>
      <xdr:colOff>101600</xdr:colOff>
      <xdr:row>37</xdr:row>
      <xdr:rowOff>109220</xdr:rowOff>
    </xdr:to>
    <xdr:sp macro="" textlink="">
      <xdr:nvSpPr>
        <xdr:cNvPr id="66" name="フローチャート: 判断 65">
          <a:extLst>
            <a:ext uri="{FF2B5EF4-FFF2-40B4-BE49-F238E27FC236}">
              <a16:creationId xmlns:a16="http://schemas.microsoft.com/office/drawing/2014/main" id="{00000000-0008-0000-1000-000042000000}"/>
            </a:ext>
          </a:extLst>
        </xdr:cNvPr>
        <xdr:cNvSpPr/>
      </xdr:nvSpPr>
      <xdr:spPr>
        <a:xfrm>
          <a:off x="28575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6350</xdr:rowOff>
    </xdr:from>
    <xdr:to>
      <xdr:col>10</xdr:col>
      <xdr:colOff>165100</xdr:colOff>
      <xdr:row>37</xdr:row>
      <xdr:rowOff>107315</xdr:rowOff>
    </xdr:to>
    <xdr:sp macro="" textlink="">
      <xdr:nvSpPr>
        <xdr:cNvPr id="67" name="フローチャート: 判断 66">
          <a:extLst>
            <a:ext uri="{FF2B5EF4-FFF2-40B4-BE49-F238E27FC236}">
              <a16:creationId xmlns:a16="http://schemas.microsoft.com/office/drawing/2014/main" id="{00000000-0008-0000-1000-000043000000}"/>
            </a:ext>
          </a:extLst>
        </xdr:cNvPr>
        <xdr:cNvSpPr/>
      </xdr:nvSpPr>
      <xdr:spPr>
        <a:xfrm>
          <a:off x="1968500" y="6350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12065</xdr:rowOff>
    </xdr:from>
    <xdr:to>
      <xdr:col>6</xdr:col>
      <xdr:colOff>38100</xdr:colOff>
      <xdr:row>37</xdr:row>
      <xdr:rowOff>113665</xdr:rowOff>
    </xdr:to>
    <xdr:sp macro="" textlink="">
      <xdr:nvSpPr>
        <xdr:cNvPr id="68" name="フローチャート: 判断 67">
          <a:extLst>
            <a:ext uri="{FF2B5EF4-FFF2-40B4-BE49-F238E27FC236}">
              <a16:creationId xmlns:a16="http://schemas.microsoft.com/office/drawing/2014/main" id="{00000000-0008-0000-1000-000044000000}"/>
            </a:ext>
          </a:extLst>
        </xdr:cNvPr>
        <xdr:cNvSpPr/>
      </xdr:nvSpPr>
      <xdr:spPr>
        <a:xfrm>
          <a:off x="1079500" y="635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00000000-0008-0000-1000-000045000000}"/>
            </a:ext>
          </a:extLst>
        </xdr:cNvPr>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00000000-0008-0000-1000-000046000000}"/>
            </a:ext>
          </a:extLst>
        </xdr:cNvPr>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00000000-0008-0000-1000-000047000000}"/>
            </a:ext>
          </a:extLst>
        </xdr:cNvPr>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00000000-0008-0000-1000-000048000000}"/>
            </a:ext>
          </a:extLst>
        </xdr:cNvPr>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a:extLst>
            <a:ext uri="{FF2B5EF4-FFF2-40B4-BE49-F238E27FC236}">
              <a16:creationId xmlns:a16="http://schemas.microsoft.com/office/drawing/2014/main" id="{00000000-0008-0000-1000-000049000000}"/>
            </a:ext>
          </a:extLst>
        </xdr:cNvPr>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38</xdr:row>
      <xdr:rowOff>146050</xdr:rowOff>
    </xdr:from>
    <xdr:to>
      <xdr:col>24</xdr:col>
      <xdr:colOff>114300</xdr:colOff>
      <xdr:row>39</xdr:row>
      <xdr:rowOff>76200</xdr:rowOff>
    </xdr:to>
    <xdr:sp macro="" textlink="">
      <xdr:nvSpPr>
        <xdr:cNvPr id="74" name="楕円 73">
          <a:extLst>
            <a:ext uri="{FF2B5EF4-FFF2-40B4-BE49-F238E27FC236}">
              <a16:creationId xmlns:a16="http://schemas.microsoft.com/office/drawing/2014/main" id="{00000000-0008-0000-1000-00004A000000}"/>
            </a:ext>
          </a:extLst>
        </xdr:cNvPr>
        <xdr:cNvSpPr/>
      </xdr:nvSpPr>
      <xdr:spPr>
        <a:xfrm>
          <a:off x="4584700" y="666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124460</xdr:rowOff>
    </xdr:from>
    <xdr:ext cx="405130" cy="259080"/>
    <xdr:sp macro="" textlink="">
      <xdr:nvSpPr>
        <xdr:cNvPr id="75" name="【図書館】&#10;有形固定資産減価償却率該当値テキスト">
          <a:extLst>
            <a:ext uri="{FF2B5EF4-FFF2-40B4-BE49-F238E27FC236}">
              <a16:creationId xmlns:a16="http://schemas.microsoft.com/office/drawing/2014/main" id="{00000000-0008-0000-1000-00004B000000}"/>
            </a:ext>
          </a:extLst>
        </xdr:cNvPr>
        <xdr:cNvSpPr txBox="1"/>
      </xdr:nvSpPr>
      <xdr:spPr>
        <a:xfrm>
          <a:off x="4673600" y="66395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38</xdr:row>
      <xdr:rowOff>111760</xdr:rowOff>
    </xdr:from>
    <xdr:to>
      <xdr:col>20</xdr:col>
      <xdr:colOff>38100</xdr:colOff>
      <xdr:row>39</xdr:row>
      <xdr:rowOff>41910</xdr:rowOff>
    </xdr:to>
    <xdr:sp macro="" textlink="">
      <xdr:nvSpPr>
        <xdr:cNvPr id="76" name="楕円 75">
          <a:extLst>
            <a:ext uri="{FF2B5EF4-FFF2-40B4-BE49-F238E27FC236}">
              <a16:creationId xmlns:a16="http://schemas.microsoft.com/office/drawing/2014/main" id="{00000000-0008-0000-1000-00004C000000}"/>
            </a:ext>
          </a:extLst>
        </xdr:cNvPr>
        <xdr:cNvSpPr/>
      </xdr:nvSpPr>
      <xdr:spPr>
        <a:xfrm>
          <a:off x="3746500" y="662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162560</xdr:rowOff>
    </xdr:from>
    <xdr:to>
      <xdr:col>24</xdr:col>
      <xdr:colOff>63500</xdr:colOff>
      <xdr:row>39</xdr:row>
      <xdr:rowOff>25400</xdr:rowOff>
    </xdr:to>
    <xdr:cxnSp macro="">
      <xdr:nvCxnSpPr>
        <xdr:cNvPr id="77" name="直線コネクタ 76">
          <a:extLst>
            <a:ext uri="{FF2B5EF4-FFF2-40B4-BE49-F238E27FC236}">
              <a16:creationId xmlns:a16="http://schemas.microsoft.com/office/drawing/2014/main" id="{00000000-0008-0000-1000-00004D000000}"/>
            </a:ext>
          </a:extLst>
        </xdr:cNvPr>
        <xdr:cNvCxnSpPr/>
      </xdr:nvCxnSpPr>
      <xdr:spPr>
        <a:xfrm>
          <a:off x="3797300" y="667766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76200</xdr:rowOff>
    </xdr:from>
    <xdr:to>
      <xdr:col>15</xdr:col>
      <xdr:colOff>101600</xdr:colOff>
      <xdr:row>39</xdr:row>
      <xdr:rowOff>6350</xdr:rowOff>
    </xdr:to>
    <xdr:sp macro="" textlink="">
      <xdr:nvSpPr>
        <xdr:cNvPr id="78" name="楕円 77">
          <a:extLst>
            <a:ext uri="{FF2B5EF4-FFF2-40B4-BE49-F238E27FC236}">
              <a16:creationId xmlns:a16="http://schemas.microsoft.com/office/drawing/2014/main" id="{00000000-0008-0000-1000-00004E000000}"/>
            </a:ext>
          </a:extLst>
        </xdr:cNvPr>
        <xdr:cNvSpPr/>
      </xdr:nvSpPr>
      <xdr:spPr>
        <a:xfrm>
          <a:off x="28575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127000</xdr:rowOff>
    </xdr:from>
    <xdr:to>
      <xdr:col>19</xdr:col>
      <xdr:colOff>177800</xdr:colOff>
      <xdr:row>38</xdr:row>
      <xdr:rowOff>162560</xdr:rowOff>
    </xdr:to>
    <xdr:cxnSp macro="">
      <xdr:nvCxnSpPr>
        <xdr:cNvPr id="79" name="直線コネクタ 78">
          <a:extLst>
            <a:ext uri="{FF2B5EF4-FFF2-40B4-BE49-F238E27FC236}">
              <a16:creationId xmlns:a16="http://schemas.microsoft.com/office/drawing/2014/main" id="{00000000-0008-0000-1000-00004F000000}"/>
            </a:ext>
          </a:extLst>
        </xdr:cNvPr>
        <xdr:cNvCxnSpPr/>
      </xdr:nvCxnSpPr>
      <xdr:spPr>
        <a:xfrm>
          <a:off x="2908300" y="664210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43180</xdr:rowOff>
    </xdr:from>
    <xdr:to>
      <xdr:col>10</xdr:col>
      <xdr:colOff>165100</xdr:colOff>
      <xdr:row>38</xdr:row>
      <xdr:rowOff>144780</xdr:rowOff>
    </xdr:to>
    <xdr:sp macro="" textlink="">
      <xdr:nvSpPr>
        <xdr:cNvPr id="80" name="楕円 79">
          <a:extLst>
            <a:ext uri="{FF2B5EF4-FFF2-40B4-BE49-F238E27FC236}">
              <a16:creationId xmlns:a16="http://schemas.microsoft.com/office/drawing/2014/main" id="{00000000-0008-0000-1000-000050000000}"/>
            </a:ext>
          </a:extLst>
        </xdr:cNvPr>
        <xdr:cNvSpPr/>
      </xdr:nvSpPr>
      <xdr:spPr>
        <a:xfrm>
          <a:off x="1968500" y="65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93980</xdr:rowOff>
    </xdr:from>
    <xdr:to>
      <xdr:col>15</xdr:col>
      <xdr:colOff>50800</xdr:colOff>
      <xdr:row>38</xdr:row>
      <xdr:rowOff>127000</xdr:rowOff>
    </xdr:to>
    <xdr:cxnSp macro="">
      <xdr:nvCxnSpPr>
        <xdr:cNvPr id="81" name="直線コネクタ 80">
          <a:extLst>
            <a:ext uri="{FF2B5EF4-FFF2-40B4-BE49-F238E27FC236}">
              <a16:creationId xmlns:a16="http://schemas.microsoft.com/office/drawing/2014/main" id="{00000000-0008-0000-1000-000051000000}"/>
            </a:ext>
          </a:extLst>
        </xdr:cNvPr>
        <xdr:cNvCxnSpPr/>
      </xdr:nvCxnSpPr>
      <xdr:spPr>
        <a:xfrm>
          <a:off x="2019300" y="660908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8890</xdr:rowOff>
    </xdr:from>
    <xdr:to>
      <xdr:col>6</xdr:col>
      <xdr:colOff>38100</xdr:colOff>
      <xdr:row>38</xdr:row>
      <xdr:rowOff>110490</xdr:rowOff>
    </xdr:to>
    <xdr:sp macro="" textlink="">
      <xdr:nvSpPr>
        <xdr:cNvPr id="82" name="楕円 81">
          <a:extLst>
            <a:ext uri="{FF2B5EF4-FFF2-40B4-BE49-F238E27FC236}">
              <a16:creationId xmlns:a16="http://schemas.microsoft.com/office/drawing/2014/main" id="{00000000-0008-0000-1000-000052000000}"/>
            </a:ext>
          </a:extLst>
        </xdr:cNvPr>
        <xdr:cNvSpPr/>
      </xdr:nvSpPr>
      <xdr:spPr>
        <a:xfrm>
          <a:off x="10795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59690</xdr:rowOff>
    </xdr:from>
    <xdr:to>
      <xdr:col>10</xdr:col>
      <xdr:colOff>114300</xdr:colOff>
      <xdr:row>38</xdr:row>
      <xdr:rowOff>93980</xdr:rowOff>
    </xdr:to>
    <xdr:cxnSp macro="">
      <xdr:nvCxnSpPr>
        <xdr:cNvPr id="83" name="直線コネクタ 82">
          <a:extLst>
            <a:ext uri="{FF2B5EF4-FFF2-40B4-BE49-F238E27FC236}">
              <a16:creationId xmlns:a16="http://schemas.microsoft.com/office/drawing/2014/main" id="{00000000-0008-0000-1000-000053000000}"/>
            </a:ext>
          </a:extLst>
        </xdr:cNvPr>
        <xdr:cNvCxnSpPr/>
      </xdr:nvCxnSpPr>
      <xdr:spPr>
        <a:xfrm>
          <a:off x="1130300" y="657479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35</xdr:row>
      <xdr:rowOff>127000</xdr:rowOff>
    </xdr:from>
    <xdr:ext cx="405130" cy="259080"/>
    <xdr:sp macro="" textlink="">
      <xdr:nvSpPr>
        <xdr:cNvPr id="84" name="n_1aveValue【図書館】&#10;有形固定資産減価償却率">
          <a:extLst>
            <a:ext uri="{FF2B5EF4-FFF2-40B4-BE49-F238E27FC236}">
              <a16:creationId xmlns:a16="http://schemas.microsoft.com/office/drawing/2014/main" id="{00000000-0008-0000-1000-000054000000}"/>
            </a:ext>
          </a:extLst>
        </xdr:cNvPr>
        <xdr:cNvSpPr txBox="1"/>
      </xdr:nvSpPr>
      <xdr:spPr>
        <a:xfrm>
          <a:off x="3582035" y="61277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35</xdr:row>
      <xdr:rowOff>125730</xdr:rowOff>
    </xdr:from>
    <xdr:ext cx="401955" cy="259080"/>
    <xdr:sp macro="" textlink="">
      <xdr:nvSpPr>
        <xdr:cNvPr id="85" name="n_2aveValue【図書館】&#10;有形固定資産減価償却率">
          <a:extLst>
            <a:ext uri="{FF2B5EF4-FFF2-40B4-BE49-F238E27FC236}">
              <a16:creationId xmlns:a16="http://schemas.microsoft.com/office/drawing/2014/main" id="{00000000-0008-0000-1000-000055000000}"/>
            </a:ext>
          </a:extLst>
        </xdr:cNvPr>
        <xdr:cNvSpPr txBox="1"/>
      </xdr:nvSpPr>
      <xdr:spPr>
        <a:xfrm>
          <a:off x="2705735" y="612648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35</xdr:row>
      <xdr:rowOff>123825</xdr:rowOff>
    </xdr:from>
    <xdr:ext cx="401955" cy="255905"/>
    <xdr:sp macro="" textlink="">
      <xdr:nvSpPr>
        <xdr:cNvPr id="86" name="n_3aveValue【図書館】&#10;有形固定資産減価償却率">
          <a:extLst>
            <a:ext uri="{FF2B5EF4-FFF2-40B4-BE49-F238E27FC236}">
              <a16:creationId xmlns:a16="http://schemas.microsoft.com/office/drawing/2014/main" id="{00000000-0008-0000-1000-000056000000}"/>
            </a:ext>
          </a:extLst>
        </xdr:cNvPr>
        <xdr:cNvSpPr txBox="1"/>
      </xdr:nvSpPr>
      <xdr:spPr>
        <a:xfrm>
          <a:off x="1816735" y="612457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130175</xdr:rowOff>
    </xdr:from>
    <xdr:ext cx="401955" cy="259080"/>
    <xdr:sp macro="" textlink="">
      <xdr:nvSpPr>
        <xdr:cNvPr id="87" name="n_4aveValue【図書館】&#10;有形固定資産減価償却率">
          <a:extLst>
            <a:ext uri="{FF2B5EF4-FFF2-40B4-BE49-F238E27FC236}">
              <a16:creationId xmlns:a16="http://schemas.microsoft.com/office/drawing/2014/main" id="{00000000-0008-0000-1000-000057000000}"/>
            </a:ext>
          </a:extLst>
        </xdr:cNvPr>
        <xdr:cNvSpPr txBox="1"/>
      </xdr:nvSpPr>
      <xdr:spPr>
        <a:xfrm>
          <a:off x="927735" y="613092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39</xdr:row>
      <xdr:rowOff>33020</xdr:rowOff>
    </xdr:from>
    <xdr:ext cx="405130" cy="259080"/>
    <xdr:sp macro="" textlink="">
      <xdr:nvSpPr>
        <xdr:cNvPr id="88" name="n_1mainValue【図書館】&#10;有形固定資産減価償却率">
          <a:extLst>
            <a:ext uri="{FF2B5EF4-FFF2-40B4-BE49-F238E27FC236}">
              <a16:creationId xmlns:a16="http://schemas.microsoft.com/office/drawing/2014/main" id="{00000000-0008-0000-1000-000058000000}"/>
            </a:ext>
          </a:extLst>
        </xdr:cNvPr>
        <xdr:cNvSpPr txBox="1"/>
      </xdr:nvSpPr>
      <xdr:spPr>
        <a:xfrm>
          <a:off x="3582035" y="67195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38</xdr:row>
      <xdr:rowOff>168910</xdr:rowOff>
    </xdr:from>
    <xdr:ext cx="401955" cy="255905"/>
    <xdr:sp macro="" textlink="">
      <xdr:nvSpPr>
        <xdr:cNvPr id="89" name="n_2mainValue【図書館】&#10;有形固定資産減価償却率">
          <a:extLst>
            <a:ext uri="{FF2B5EF4-FFF2-40B4-BE49-F238E27FC236}">
              <a16:creationId xmlns:a16="http://schemas.microsoft.com/office/drawing/2014/main" id="{00000000-0008-0000-1000-000059000000}"/>
            </a:ext>
          </a:extLst>
        </xdr:cNvPr>
        <xdr:cNvSpPr txBox="1"/>
      </xdr:nvSpPr>
      <xdr:spPr>
        <a:xfrm>
          <a:off x="2705735" y="668401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38</xdr:row>
      <xdr:rowOff>135890</xdr:rowOff>
    </xdr:from>
    <xdr:ext cx="401955" cy="259080"/>
    <xdr:sp macro="" textlink="">
      <xdr:nvSpPr>
        <xdr:cNvPr id="90" name="n_3mainValue【図書館】&#10;有形固定資産減価償却率">
          <a:extLst>
            <a:ext uri="{FF2B5EF4-FFF2-40B4-BE49-F238E27FC236}">
              <a16:creationId xmlns:a16="http://schemas.microsoft.com/office/drawing/2014/main" id="{00000000-0008-0000-1000-00005A000000}"/>
            </a:ext>
          </a:extLst>
        </xdr:cNvPr>
        <xdr:cNvSpPr txBox="1"/>
      </xdr:nvSpPr>
      <xdr:spPr>
        <a:xfrm>
          <a:off x="1816735" y="665099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38</xdr:row>
      <xdr:rowOff>101600</xdr:rowOff>
    </xdr:from>
    <xdr:ext cx="401955" cy="259080"/>
    <xdr:sp macro="" textlink="">
      <xdr:nvSpPr>
        <xdr:cNvPr id="91" name="n_4mainValue【図書館】&#10;有形固定資産減価償却率">
          <a:extLst>
            <a:ext uri="{FF2B5EF4-FFF2-40B4-BE49-F238E27FC236}">
              <a16:creationId xmlns:a16="http://schemas.microsoft.com/office/drawing/2014/main" id="{00000000-0008-0000-1000-00005B000000}"/>
            </a:ext>
          </a:extLst>
        </xdr:cNvPr>
        <xdr:cNvSpPr txBox="1"/>
      </xdr:nvSpPr>
      <xdr:spPr>
        <a:xfrm>
          <a:off x="927735" y="661670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10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1000-00005D000000}"/>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1000-00005E000000}"/>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1000-00005F000000}"/>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1000-000060000000}"/>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1000-000061000000}"/>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1000-000062000000}"/>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10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6710" cy="225425"/>
    <xdr:sp macro="" textlink="">
      <xdr:nvSpPr>
        <xdr:cNvPr id="100" name="テキスト ボックス 99">
          <a:extLst>
            <a:ext uri="{FF2B5EF4-FFF2-40B4-BE49-F238E27FC236}">
              <a16:creationId xmlns:a16="http://schemas.microsoft.com/office/drawing/2014/main" id="{00000000-0008-0000-1000-000064000000}"/>
            </a:ext>
          </a:extLst>
        </xdr:cNvPr>
        <xdr:cNvSpPr txBox="1"/>
      </xdr:nvSpPr>
      <xdr:spPr>
        <a:xfrm>
          <a:off x="6565900" y="514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1000-000065000000}"/>
            </a:ext>
          </a:extLst>
        </xdr:cNvPr>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1000-000066000000}"/>
            </a:ext>
          </a:extLst>
        </xdr:cNvPr>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4185" cy="259080"/>
    <xdr:sp macro="" textlink="">
      <xdr:nvSpPr>
        <xdr:cNvPr id="103" name="テキスト ボックス 102">
          <a:extLst>
            <a:ext uri="{FF2B5EF4-FFF2-40B4-BE49-F238E27FC236}">
              <a16:creationId xmlns:a16="http://schemas.microsoft.com/office/drawing/2014/main" id="{00000000-0008-0000-1000-000067000000}"/>
            </a:ext>
          </a:extLst>
        </xdr:cNvPr>
        <xdr:cNvSpPr txBox="1"/>
      </xdr:nvSpPr>
      <xdr:spPr>
        <a:xfrm>
          <a:off x="6136640" y="709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1000-000068000000}"/>
            </a:ext>
          </a:extLst>
        </xdr:cNvPr>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29210</xdr:rowOff>
    </xdr:from>
    <xdr:ext cx="464185" cy="255905"/>
    <xdr:sp macro="" textlink="">
      <xdr:nvSpPr>
        <xdr:cNvPr id="105" name="テキスト ボックス 104">
          <a:extLst>
            <a:ext uri="{FF2B5EF4-FFF2-40B4-BE49-F238E27FC236}">
              <a16:creationId xmlns:a16="http://schemas.microsoft.com/office/drawing/2014/main" id="{00000000-0008-0000-1000-000069000000}"/>
            </a:ext>
          </a:extLst>
        </xdr:cNvPr>
        <xdr:cNvSpPr txBox="1"/>
      </xdr:nvSpPr>
      <xdr:spPr>
        <a:xfrm>
          <a:off x="6136640" y="6715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1000-00006A000000}"/>
            </a:ext>
          </a:extLst>
        </xdr:cNvPr>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162560</xdr:rowOff>
    </xdr:from>
    <xdr:ext cx="464185" cy="259080"/>
    <xdr:sp macro="" textlink="">
      <xdr:nvSpPr>
        <xdr:cNvPr id="107" name="テキスト ボックス 106">
          <a:extLst>
            <a:ext uri="{FF2B5EF4-FFF2-40B4-BE49-F238E27FC236}">
              <a16:creationId xmlns:a16="http://schemas.microsoft.com/office/drawing/2014/main" id="{00000000-0008-0000-1000-00006B000000}"/>
            </a:ext>
          </a:extLst>
        </xdr:cNvPr>
        <xdr:cNvSpPr txBox="1"/>
      </xdr:nvSpPr>
      <xdr:spPr>
        <a:xfrm>
          <a:off x="6136640" y="633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1000-00006C000000}"/>
            </a:ext>
          </a:extLst>
        </xdr:cNvPr>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124460</xdr:rowOff>
    </xdr:from>
    <xdr:ext cx="464185" cy="259080"/>
    <xdr:sp macro="" textlink="">
      <xdr:nvSpPr>
        <xdr:cNvPr id="109" name="テキスト ボックス 108">
          <a:extLst>
            <a:ext uri="{FF2B5EF4-FFF2-40B4-BE49-F238E27FC236}">
              <a16:creationId xmlns:a16="http://schemas.microsoft.com/office/drawing/2014/main" id="{00000000-0008-0000-1000-00006D000000}"/>
            </a:ext>
          </a:extLst>
        </xdr:cNvPr>
        <xdr:cNvSpPr txBox="1"/>
      </xdr:nvSpPr>
      <xdr:spPr>
        <a:xfrm>
          <a:off x="6136640" y="5953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1000-00006E000000}"/>
            </a:ext>
          </a:extLst>
        </xdr:cNvPr>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86360</xdr:rowOff>
    </xdr:from>
    <xdr:ext cx="464185" cy="255905"/>
    <xdr:sp macro="" textlink="">
      <xdr:nvSpPr>
        <xdr:cNvPr id="111" name="テキスト ボックス 110">
          <a:extLst>
            <a:ext uri="{FF2B5EF4-FFF2-40B4-BE49-F238E27FC236}">
              <a16:creationId xmlns:a16="http://schemas.microsoft.com/office/drawing/2014/main" id="{00000000-0008-0000-1000-00006F000000}"/>
            </a:ext>
          </a:extLst>
        </xdr:cNvPr>
        <xdr:cNvSpPr txBox="1"/>
      </xdr:nvSpPr>
      <xdr:spPr>
        <a:xfrm>
          <a:off x="6136640" y="5572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1000-000070000000}"/>
            </a:ext>
          </a:extLst>
        </xdr:cNvPr>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4185" cy="259080"/>
    <xdr:sp macro="" textlink="">
      <xdr:nvSpPr>
        <xdr:cNvPr id="113" name="テキスト ボックス 112">
          <a:extLst>
            <a:ext uri="{FF2B5EF4-FFF2-40B4-BE49-F238E27FC236}">
              <a16:creationId xmlns:a16="http://schemas.microsoft.com/office/drawing/2014/main" id="{00000000-0008-0000-1000-000071000000}"/>
            </a:ext>
          </a:extLst>
        </xdr:cNvPr>
        <xdr:cNvSpPr txBox="1"/>
      </xdr:nvSpPr>
      <xdr:spPr>
        <a:xfrm>
          <a:off x="6136640" y="519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1000-000072000000}"/>
            </a:ext>
          </a:extLst>
        </xdr:cNvPr>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118110</xdr:rowOff>
    </xdr:from>
    <xdr:to>
      <xdr:col>54</xdr:col>
      <xdr:colOff>189865</xdr:colOff>
      <xdr:row>41</xdr:row>
      <xdr:rowOff>167640</xdr:rowOff>
    </xdr:to>
    <xdr:cxnSp macro="">
      <xdr:nvCxnSpPr>
        <xdr:cNvPr id="115" name="直線コネクタ 114">
          <a:extLst>
            <a:ext uri="{FF2B5EF4-FFF2-40B4-BE49-F238E27FC236}">
              <a16:creationId xmlns:a16="http://schemas.microsoft.com/office/drawing/2014/main" id="{00000000-0008-0000-1000-000073000000}"/>
            </a:ext>
          </a:extLst>
        </xdr:cNvPr>
        <xdr:cNvCxnSpPr/>
      </xdr:nvCxnSpPr>
      <xdr:spPr>
        <a:xfrm flipV="1">
          <a:off x="10476865" y="5604510"/>
          <a:ext cx="0" cy="1592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0</xdr:rowOff>
    </xdr:from>
    <xdr:ext cx="469900" cy="259080"/>
    <xdr:sp macro="" textlink="">
      <xdr:nvSpPr>
        <xdr:cNvPr id="116" name="【図書館】&#10;一人当たり面積最小値テキスト">
          <a:extLst>
            <a:ext uri="{FF2B5EF4-FFF2-40B4-BE49-F238E27FC236}">
              <a16:creationId xmlns:a16="http://schemas.microsoft.com/office/drawing/2014/main" id="{00000000-0008-0000-1000-000074000000}"/>
            </a:ext>
          </a:extLst>
        </xdr:cNvPr>
        <xdr:cNvSpPr txBox="1"/>
      </xdr:nvSpPr>
      <xdr:spPr>
        <a:xfrm>
          <a:off x="10515600" y="7200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0.011</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167640</xdr:rowOff>
    </xdr:from>
    <xdr:to>
      <xdr:col>55</xdr:col>
      <xdr:colOff>88900</xdr:colOff>
      <xdr:row>41</xdr:row>
      <xdr:rowOff>167640</xdr:rowOff>
    </xdr:to>
    <xdr:cxnSp macro="">
      <xdr:nvCxnSpPr>
        <xdr:cNvPr id="117" name="直線コネクタ 116">
          <a:extLst>
            <a:ext uri="{FF2B5EF4-FFF2-40B4-BE49-F238E27FC236}">
              <a16:creationId xmlns:a16="http://schemas.microsoft.com/office/drawing/2014/main" id="{00000000-0008-0000-1000-000075000000}"/>
            </a:ext>
          </a:extLst>
        </xdr:cNvPr>
        <xdr:cNvCxnSpPr/>
      </xdr:nvCxnSpPr>
      <xdr:spPr>
        <a:xfrm>
          <a:off x="10388600" y="7197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64770</xdr:rowOff>
    </xdr:from>
    <xdr:ext cx="469900" cy="255905"/>
    <xdr:sp macro="" textlink="">
      <xdr:nvSpPr>
        <xdr:cNvPr id="118" name="【図書館】&#10;一人当たり面積最大値テキスト">
          <a:extLst>
            <a:ext uri="{FF2B5EF4-FFF2-40B4-BE49-F238E27FC236}">
              <a16:creationId xmlns:a16="http://schemas.microsoft.com/office/drawing/2014/main" id="{00000000-0008-0000-1000-000076000000}"/>
            </a:ext>
          </a:extLst>
        </xdr:cNvPr>
        <xdr:cNvSpPr txBox="1"/>
      </xdr:nvSpPr>
      <xdr:spPr>
        <a:xfrm>
          <a:off x="10515600" y="537972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0.429</a:t>
          </a:r>
          <a:endParaRPr kumimoji="1" lang="ja-JP" altLang="en-US" sz="1000" b="1">
            <a:latin typeface="ＭＳ Ｐゴシック"/>
            <a:ea typeface="ＭＳ Ｐゴシック"/>
          </a:endParaRPr>
        </a:p>
      </xdr:txBody>
    </xdr:sp>
    <xdr:clientData/>
  </xdr:oneCellAnchor>
  <xdr:twoCellAnchor>
    <xdr:from>
      <xdr:col>54</xdr:col>
      <xdr:colOff>101600</xdr:colOff>
      <xdr:row>32</xdr:row>
      <xdr:rowOff>118110</xdr:rowOff>
    </xdr:from>
    <xdr:to>
      <xdr:col>55</xdr:col>
      <xdr:colOff>88900</xdr:colOff>
      <xdr:row>32</xdr:row>
      <xdr:rowOff>118110</xdr:rowOff>
    </xdr:to>
    <xdr:cxnSp macro="">
      <xdr:nvCxnSpPr>
        <xdr:cNvPr id="119" name="直線コネクタ 118">
          <a:extLst>
            <a:ext uri="{FF2B5EF4-FFF2-40B4-BE49-F238E27FC236}">
              <a16:creationId xmlns:a16="http://schemas.microsoft.com/office/drawing/2014/main" id="{00000000-0008-0000-1000-000077000000}"/>
            </a:ext>
          </a:extLst>
        </xdr:cNvPr>
        <xdr:cNvCxnSpPr/>
      </xdr:nvCxnSpPr>
      <xdr:spPr>
        <a:xfrm>
          <a:off x="10388600" y="5604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135890</xdr:rowOff>
    </xdr:from>
    <xdr:ext cx="469900" cy="259080"/>
    <xdr:sp macro="" textlink="">
      <xdr:nvSpPr>
        <xdr:cNvPr id="120" name="【図書館】&#10;一人当たり面積平均値テキスト">
          <a:extLst>
            <a:ext uri="{FF2B5EF4-FFF2-40B4-BE49-F238E27FC236}">
              <a16:creationId xmlns:a16="http://schemas.microsoft.com/office/drawing/2014/main" id="{00000000-0008-0000-1000-000078000000}"/>
            </a:ext>
          </a:extLst>
        </xdr:cNvPr>
        <xdr:cNvSpPr txBox="1"/>
      </xdr:nvSpPr>
      <xdr:spPr>
        <a:xfrm>
          <a:off x="10515600" y="66509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0.102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39</xdr:row>
      <xdr:rowOff>113030</xdr:rowOff>
    </xdr:from>
    <xdr:to>
      <xdr:col>55</xdr:col>
      <xdr:colOff>50800</xdr:colOff>
      <xdr:row>40</xdr:row>
      <xdr:rowOff>43180</xdr:rowOff>
    </xdr:to>
    <xdr:sp macro="" textlink="">
      <xdr:nvSpPr>
        <xdr:cNvPr id="121" name="フローチャート: 判断 120">
          <a:extLst>
            <a:ext uri="{FF2B5EF4-FFF2-40B4-BE49-F238E27FC236}">
              <a16:creationId xmlns:a16="http://schemas.microsoft.com/office/drawing/2014/main" id="{00000000-0008-0000-1000-000079000000}"/>
            </a:ext>
          </a:extLst>
        </xdr:cNvPr>
        <xdr:cNvSpPr/>
      </xdr:nvSpPr>
      <xdr:spPr>
        <a:xfrm>
          <a:off x="104267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124460</xdr:rowOff>
    </xdr:from>
    <xdr:to>
      <xdr:col>50</xdr:col>
      <xdr:colOff>165100</xdr:colOff>
      <xdr:row>40</xdr:row>
      <xdr:rowOff>54610</xdr:rowOff>
    </xdr:to>
    <xdr:sp macro="" textlink="">
      <xdr:nvSpPr>
        <xdr:cNvPr id="122" name="フローチャート: 判断 121">
          <a:extLst>
            <a:ext uri="{FF2B5EF4-FFF2-40B4-BE49-F238E27FC236}">
              <a16:creationId xmlns:a16="http://schemas.microsoft.com/office/drawing/2014/main" id="{00000000-0008-0000-1000-00007A000000}"/>
            </a:ext>
          </a:extLst>
        </xdr:cNvPr>
        <xdr:cNvSpPr/>
      </xdr:nvSpPr>
      <xdr:spPr>
        <a:xfrm>
          <a:off x="9588500" y="681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154940</xdr:rowOff>
    </xdr:from>
    <xdr:to>
      <xdr:col>46</xdr:col>
      <xdr:colOff>38100</xdr:colOff>
      <xdr:row>40</xdr:row>
      <xdr:rowOff>85090</xdr:rowOff>
    </xdr:to>
    <xdr:sp macro="" textlink="">
      <xdr:nvSpPr>
        <xdr:cNvPr id="123" name="フローチャート: 判断 122">
          <a:extLst>
            <a:ext uri="{FF2B5EF4-FFF2-40B4-BE49-F238E27FC236}">
              <a16:creationId xmlns:a16="http://schemas.microsoft.com/office/drawing/2014/main" id="{00000000-0008-0000-1000-00007B000000}"/>
            </a:ext>
          </a:extLst>
        </xdr:cNvPr>
        <xdr:cNvSpPr/>
      </xdr:nvSpPr>
      <xdr:spPr>
        <a:xfrm>
          <a:off x="8699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170180</xdr:rowOff>
    </xdr:from>
    <xdr:to>
      <xdr:col>41</xdr:col>
      <xdr:colOff>101600</xdr:colOff>
      <xdr:row>40</xdr:row>
      <xdr:rowOff>100330</xdr:rowOff>
    </xdr:to>
    <xdr:sp macro="" textlink="">
      <xdr:nvSpPr>
        <xdr:cNvPr id="124" name="フローチャート: 判断 123">
          <a:extLst>
            <a:ext uri="{FF2B5EF4-FFF2-40B4-BE49-F238E27FC236}">
              <a16:creationId xmlns:a16="http://schemas.microsoft.com/office/drawing/2014/main" id="{00000000-0008-0000-1000-00007C000000}"/>
            </a:ext>
          </a:extLst>
        </xdr:cNvPr>
        <xdr:cNvSpPr/>
      </xdr:nvSpPr>
      <xdr:spPr>
        <a:xfrm>
          <a:off x="7810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10160</xdr:rowOff>
    </xdr:from>
    <xdr:to>
      <xdr:col>36</xdr:col>
      <xdr:colOff>165100</xdr:colOff>
      <xdr:row>40</xdr:row>
      <xdr:rowOff>111760</xdr:rowOff>
    </xdr:to>
    <xdr:sp macro="" textlink="">
      <xdr:nvSpPr>
        <xdr:cNvPr id="125" name="フローチャート: 判断 124">
          <a:extLst>
            <a:ext uri="{FF2B5EF4-FFF2-40B4-BE49-F238E27FC236}">
              <a16:creationId xmlns:a16="http://schemas.microsoft.com/office/drawing/2014/main" id="{00000000-0008-0000-1000-00007D000000}"/>
            </a:ext>
          </a:extLst>
        </xdr:cNvPr>
        <xdr:cNvSpPr/>
      </xdr:nvSpPr>
      <xdr:spPr>
        <a:xfrm>
          <a:off x="6921500" y="686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6" name="テキスト ボックス 125">
          <a:extLst>
            <a:ext uri="{FF2B5EF4-FFF2-40B4-BE49-F238E27FC236}">
              <a16:creationId xmlns:a16="http://schemas.microsoft.com/office/drawing/2014/main" id="{00000000-0008-0000-1000-00007E000000}"/>
            </a:ext>
          </a:extLst>
        </xdr:cNvPr>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00000000-0008-0000-1000-00007F000000}"/>
            </a:ext>
          </a:extLst>
        </xdr:cNvPr>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8" name="テキスト ボックス 127">
          <a:extLst>
            <a:ext uri="{FF2B5EF4-FFF2-40B4-BE49-F238E27FC236}">
              <a16:creationId xmlns:a16="http://schemas.microsoft.com/office/drawing/2014/main" id="{00000000-0008-0000-1000-000080000000}"/>
            </a:ext>
          </a:extLst>
        </xdr:cNvPr>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9" name="テキスト ボックス 128">
          <a:extLst>
            <a:ext uri="{FF2B5EF4-FFF2-40B4-BE49-F238E27FC236}">
              <a16:creationId xmlns:a16="http://schemas.microsoft.com/office/drawing/2014/main" id="{00000000-0008-0000-1000-000081000000}"/>
            </a:ext>
          </a:extLst>
        </xdr:cNvPr>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0" name="テキスト ボックス 129">
          <a:extLst>
            <a:ext uri="{FF2B5EF4-FFF2-40B4-BE49-F238E27FC236}">
              <a16:creationId xmlns:a16="http://schemas.microsoft.com/office/drawing/2014/main" id="{00000000-0008-0000-1000-000082000000}"/>
            </a:ext>
          </a:extLst>
        </xdr:cNvPr>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40</xdr:row>
      <xdr:rowOff>105410</xdr:rowOff>
    </xdr:from>
    <xdr:to>
      <xdr:col>55</xdr:col>
      <xdr:colOff>50800</xdr:colOff>
      <xdr:row>41</xdr:row>
      <xdr:rowOff>35560</xdr:rowOff>
    </xdr:to>
    <xdr:sp macro="" textlink="">
      <xdr:nvSpPr>
        <xdr:cNvPr id="131" name="楕円 130">
          <a:extLst>
            <a:ext uri="{FF2B5EF4-FFF2-40B4-BE49-F238E27FC236}">
              <a16:creationId xmlns:a16="http://schemas.microsoft.com/office/drawing/2014/main" id="{00000000-0008-0000-1000-000083000000}"/>
            </a:ext>
          </a:extLst>
        </xdr:cNvPr>
        <xdr:cNvSpPr/>
      </xdr:nvSpPr>
      <xdr:spPr>
        <a:xfrm>
          <a:off x="104267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83820</xdr:rowOff>
    </xdr:from>
    <xdr:ext cx="469900" cy="259080"/>
    <xdr:sp macro="" textlink="">
      <xdr:nvSpPr>
        <xdr:cNvPr id="132" name="【図書館】&#10;一人当たり面積該当値テキスト">
          <a:extLst>
            <a:ext uri="{FF2B5EF4-FFF2-40B4-BE49-F238E27FC236}">
              <a16:creationId xmlns:a16="http://schemas.microsoft.com/office/drawing/2014/main" id="{00000000-0008-0000-1000-000084000000}"/>
            </a:ext>
          </a:extLst>
        </xdr:cNvPr>
        <xdr:cNvSpPr txBox="1"/>
      </xdr:nvSpPr>
      <xdr:spPr>
        <a:xfrm>
          <a:off x="10515600" y="6941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40</xdr:row>
      <xdr:rowOff>109220</xdr:rowOff>
    </xdr:from>
    <xdr:to>
      <xdr:col>50</xdr:col>
      <xdr:colOff>165100</xdr:colOff>
      <xdr:row>41</xdr:row>
      <xdr:rowOff>39370</xdr:rowOff>
    </xdr:to>
    <xdr:sp macro="" textlink="">
      <xdr:nvSpPr>
        <xdr:cNvPr id="133" name="楕円 132">
          <a:extLst>
            <a:ext uri="{FF2B5EF4-FFF2-40B4-BE49-F238E27FC236}">
              <a16:creationId xmlns:a16="http://schemas.microsoft.com/office/drawing/2014/main" id="{00000000-0008-0000-1000-000085000000}"/>
            </a:ext>
          </a:extLst>
        </xdr:cNvPr>
        <xdr:cNvSpPr/>
      </xdr:nvSpPr>
      <xdr:spPr>
        <a:xfrm>
          <a:off x="95885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156210</xdr:rowOff>
    </xdr:from>
    <xdr:to>
      <xdr:col>55</xdr:col>
      <xdr:colOff>0</xdr:colOff>
      <xdr:row>40</xdr:row>
      <xdr:rowOff>160020</xdr:rowOff>
    </xdr:to>
    <xdr:cxnSp macro="">
      <xdr:nvCxnSpPr>
        <xdr:cNvPr id="134" name="直線コネクタ 133">
          <a:extLst>
            <a:ext uri="{FF2B5EF4-FFF2-40B4-BE49-F238E27FC236}">
              <a16:creationId xmlns:a16="http://schemas.microsoft.com/office/drawing/2014/main" id="{00000000-0008-0000-1000-000086000000}"/>
            </a:ext>
          </a:extLst>
        </xdr:cNvPr>
        <xdr:cNvCxnSpPr/>
      </xdr:nvCxnSpPr>
      <xdr:spPr>
        <a:xfrm flipV="1">
          <a:off x="9639300" y="701421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113030</xdr:rowOff>
    </xdr:from>
    <xdr:to>
      <xdr:col>46</xdr:col>
      <xdr:colOff>38100</xdr:colOff>
      <xdr:row>41</xdr:row>
      <xdr:rowOff>43180</xdr:rowOff>
    </xdr:to>
    <xdr:sp macro="" textlink="">
      <xdr:nvSpPr>
        <xdr:cNvPr id="135" name="楕円 134">
          <a:extLst>
            <a:ext uri="{FF2B5EF4-FFF2-40B4-BE49-F238E27FC236}">
              <a16:creationId xmlns:a16="http://schemas.microsoft.com/office/drawing/2014/main" id="{00000000-0008-0000-1000-000087000000}"/>
            </a:ext>
          </a:extLst>
        </xdr:cNvPr>
        <xdr:cNvSpPr/>
      </xdr:nvSpPr>
      <xdr:spPr>
        <a:xfrm>
          <a:off x="8699500" y="6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160020</xdr:rowOff>
    </xdr:from>
    <xdr:to>
      <xdr:col>50</xdr:col>
      <xdr:colOff>114300</xdr:colOff>
      <xdr:row>40</xdr:row>
      <xdr:rowOff>163830</xdr:rowOff>
    </xdr:to>
    <xdr:cxnSp macro="">
      <xdr:nvCxnSpPr>
        <xdr:cNvPr id="136" name="直線コネクタ 135">
          <a:extLst>
            <a:ext uri="{FF2B5EF4-FFF2-40B4-BE49-F238E27FC236}">
              <a16:creationId xmlns:a16="http://schemas.microsoft.com/office/drawing/2014/main" id="{00000000-0008-0000-1000-000088000000}"/>
            </a:ext>
          </a:extLst>
        </xdr:cNvPr>
        <xdr:cNvCxnSpPr/>
      </xdr:nvCxnSpPr>
      <xdr:spPr>
        <a:xfrm flipV="1">
          <a:off x="8750300" y="70180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116840</xdr:rowOff>
    </xdr:from>
    <xdr:to>
      <xdr:col>41</xdr:col>
      <xdr:colOff>101600</xdr:colOff>
      <xdr:row>41</xdr:row>
      <xdr:rowOff>46990</xdr:rowOff>
    </xdr:to>
    <xdr:sp macro="" textlink="">
      <xdr:nvSpPr>
        <xdr:cNvPr id="137" name="楕円 136">
          <a:extLst>
            <a:ext uri="{FF2B5EF4-FFF2-40B4-BE49-F238E27FC236}">
              <a16:creationId xmlns:a16="http://schemas.microsoft.com/office/drawing/2014/main" id="{00000000-0008-0000-1000-000089000000}"/>
            </a:ext>
          </a:extLst>
        </xdr:cNvPr>
        <xdr:cNvSpPr/>
      </xdr:nvSpPr>
      <xdr:spPr>
        <a:xfrm>
          <a:off x="7810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163830</xdr:rowOff>
    </xdr:from>
    <xdr:to>
      <xdr:col>45</xdr:col>
      <xdr:colOff>177800</xdr:colOff>
      <xdr:row>40</xdr:row>
      <xdr:rowOff>167640</xdr:rowOff>
    </xdr:to>
    <xdr:cxnSp macro="">
      <xdr:nvCxnSpPr>
        <xdr:cNvPr id="138" name="直線コネクタ 137">
          <a:extLst>
            <a:ext uri="{FF2B5EF4-FFF2-40B4-BE49-F238E27FC236}">
              <a16:creationId xmlns:a16="http://schemas.microsoft.com/office/drawing/2014/main" id="{00000000-0008-0000-1000-00008A000000}"/>
            </a:ext>
          </a:extLst>
        </xdr:cNvPr>
        <xdr:cNvCxnSpPr/>
      </xdr:nvCxnSpPr>
      <xdr:spPr>
        <a:xfrm flipV="1">
          <a:off x="7861300" y="702183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116840</xdr:rowOff>
    </xdr:from>
    <xdr:to>
      <xdr:col>36</xdr:col>
      <xdr:colOff>165100</xdr:colOff>
      <xdr:row>41</xdr:row>
      <xdr:rowOff>46990</xdr:rowOff>
    </xdr:to>
    <xdr:sp macro="" textlink="">
      <xdr:nvSpPr>
        <xdr:cNvPr id="139" name="楕円 138">
          <a:extLst>
            <a:ext uri="{FF2B5EF4-FFF2-40B4-BE49-F238E27FC236}">
              <a16:creationId xmlns:a16="http://schemas.microsoft.com/office/drawing/2014/main" id="{00000000-0008-0000-1000-00008B000000}"/>
            </a:ext>
          </a:extLst>
        </xdr:cNvPr>
        <xdr:cNvSpPr/>
      </xdr:nvSpPr>
      <xdr:spPr>
        <a:xfrm>
          <a:off x="6921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167640</xdr:rowOff>
    </xdr:from>
    <xdr:to>
      <xdr:col>41</xdr:col>
      <xdr:colOff>50800</xdr:colOff>
      <xdr:row>40</xdr:row>
      <xdr:rowOff>167640</xdr:rowOff>
    </xdr:to>
    <xdr:cxnSp macro="">
      <xdr:nvCxnSpPr>
        <xdr:cNvPr id="140" name="直線コネクタ 139">
          <a:extLst>
            <a:ext uri="{FF2B5EF4-FFF2-40B4-BE49-F238E27FC236}">
              <a16:creationId xmlns:a16="http://schemas.microsoft.com/office/drawing/2014/main" id="{00000000-0008-0000-1000-00008C000000}"/>
            </a:ext>
          </a:extLst>
        </xdr:cNvPr>
        <xdr:cNvCxnSpPr/>
      </xdr:nvCxnSpPr>
      <xdr:spPr>
        <a:xfrm>
          <a:off x="6972300" y="70256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38</xdr:row>
      <xdr:rowOff>71120</xdr:rowOff>
    </xdr:from>
    <xdr:ext cx="469900" cy="259080"/>
    <xdr:sp macro="" textlink="">
      <xdr:nvSpPr>
        <xdr:cNvPr id="141" name="n_1aveValue【図書館】&#10;一人当たり面積">
          <a:extLst>
            <a:ext uri="{FF2B5EF4-FFF2-40B4-BE49-F238E27FC236}">
              <a16:creationId xmlns:a16="http://schemas.microsoft.com/office/drawing/2014/main" id="{00000000-0008-0000-1000-00008D000000}"/>
            </a:ext>
          </a:extLst>
        </xdr:cNvPr>
        <xdr:cNvSpPr txBox="1"/>
      </xdr:nvSpPr>
      <xdr:spPr>
        <a:xfrm>
          <a:off x="9391650" y="6586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38</xdr:row>
      <xdr:rowOff>101600</xdr:rowOff>
    </xdr:from>
    <xdr:ext cx="466725" cy="259080"/>
    <xdr:sp macro="" textlink="">
      <xdr:nvSpPr>
        <xdr:cNvPr id="142" name="n_2aveValue【図書館】&#10;一人当たり面積">
          <a:extLst>
            <a:ext uri="{FF2B5EF4-FFF2-40B4-BE49-F238E27FC236}">
              <a16:creationId xmlns:a16="http://schemas.microsoft.com/office/drawing/2014/main" id="{00000000-0008-0000-1000-00008E000000}"/>
            </a:ext>
          </a:extLst>
        </xdr:cNvPr>
        <xdr:cNvSpPr txBox="1"/>
      </xdr:nvSpPr>
      <xdr:spPr>
        <a:xfrm>
          <a:off x="8515350" y="66167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0.091</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38</xdr:row>
      <xdr:rowOff>116840</xdr:rowOff>
    </xdr:from>
    <xdr:ext cx="466725" cy="259080"/>
    <xdr:sp macro="" textlink="">
      <xdr:nvSpPr>
        <xdr:cNvPr id="143" name="n_3aveValue【図書館】&#10;一人当たり面積">
          <a:extLst>
            <a:ext uri="{FF2B5EF4-FFF2-40B4-BE49-F238E27FC236}">
              <a16:creationId xmlns:a16="http://schemas.microsoft.com/office/drawing/2014/main" id="{00000000-0008-0000-1000-00008F000000}"/>
            </a:ext>
          </a:extLst>
        </xdr:cNvPr>
        <xdr:cNvSpPr txBox="1"/>
      </xdr:nvSpPr>
      <xdr:spPr>
        <a:xfrm>
          <a:off x="7626350" y="66319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0.087</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38</xdr:row>
      <xdr:rowOff>128270</xdr:rowOff>
    </xdr:from>
    <xdr:ext cx="466725" cy="259080"/>
    <xdr:sp macro="" textlink="">
      <xdr:nvSpPr>
        <xdr:cNvPr id="144" name="n_4aveValue【図書館】&#10;一人当たり面積">
          <a:extLst>
            <a:ext uri="{FF2B5EF4-FFF2-40B4-BE49-F238E27FC236}">
              <a16:creationId xmlns:a16="http://schemas.microsoft.com/office/drawing/2014/main" id="{00000000-0008-0000-1000-000090000000}"/>
            </a:ext>
          </a:extLst>
        </xdr:cNvPr>
        <xdr:cNvSpPr txBox="1"/>
      </xdr:nvSpPr>
      <xdr:spPr>
        <a:xfrm>
          <a:off x="6737350" y="6643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0.084</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41</xdr:row>
      <xdr:rowOff>30480</xdr:rowOff>
    </xdr:from>
    <xdr:ext cx="469900" cy="255905"/>
    <xdr:sp macro="" textlink="">
      <xdr:nvSpPr>
        <xdr:cNvPr id="145" name="n_1mainValue【図書館】&#10;一人当たり面積">
          <a:extLst>
            <a:ext uri="{FF2B5EF4-FFF2-40B4-BE49-F238E27FC236}">
              <a16:creationId xmlns:a16="http://schemas.microsoft.com/office/drawing/2014/main" id="{00000000-0008-0000-1000-000091000000}"/>
            </a:ext>
          </a:extLst>
        </xdr:cNvPr>
        <xdr:cNvSpPr txBox="1"/>
      </xdr:nvSpPr>
      <xdr:spPr>
        <a:xfrm>
          <a:off x="9391650" y="705993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41</xdr:row>
      <xdr:rowOff>34290</xdr:rowOff>
    </xdr:from>
    <xdr:ext cx="466725" cy="259080"/>
    <xdr:sp macro="" textlink="">
      <xdr:nvSpPr>
        <xdr:cNvPr id="146" name="n_2mainValue【図書館】&#10;一人当たり面積">
          <a:extLst>
            <a:ext uri="{FF2B5EF4-FFF2-40B4-BE49-F238E27FC236}">
              <a16:creationId xmlns:a16="http://schemas.microsoft.com/office/drawing/2014/main" id="{00000000-0008-0000-1000-000092000000}"/>
            </a:ext>
          </a:extLst>
        </xdr:cNvPr>
        <xdr:cNvSpPr txBox="1"/>
      </xdr:nvSpPr>
      <xdr:spPr>
        <a:xfrm>
          <a:off x="8515350" y="70637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0.057</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41</xdr:row>
      <xdr:rowOff>38100</xdr:rowOff>
    </xdr:from>
    <xdr:ext cx="466725" cy="259080"/>
    <xdr:sp macro="" textlink="">
      <xdr:nvSpPr>
        <xdr:cNvPr id="147" name="n_3mainValue【図書館】&#10;一人当たり面積">
          <a:extLst>
            <a:ext uri="{FF2B5EF4-FFF2-40B4-BE49-F238E27FC236}">
              <a16:creationId xmlns:a16="http://schemas.microsoft.com/office/drawing/2014/main" id="{00000000-0008-0000-1000-000093000000}"/>
            </a:ext>
          </a:extLst>
        </xdr:cNvPr>
        <xdr:cNvSpPr txBox="1"/>
      </xdr:nvSpPr>
      <xdr:spPr>
        <a:xfrm>
          <a:off x="7626350" y="70675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0.056</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41</xdr:row>
      <xdr:rowOff>38100</xdr:rowOff>
    </xdr:from>
    <xdr:ext cx="466725" cy="259080"/>
    <xdr:sp macro="" textlink="">
      <xdr:nvSpPr>
        <xdr:cNvPr id="148" name="n_4mainValue【図書館】&#10;一人当たり面積">
          <a:extLst>
            <a:ext uri="{FF2B5EF4-FFF2-40B4-BE49-F238E27FC236}">
              <a16:creationId xmlns:a16="http://schemas.microsoft.com/office/drawing/2014/main" id="{00000000-0008-0000-1000-000094000000}"/>
            </a:ext>
          </a:extLst>
        </xdr:cNvPr>
        <xdr:cNvSpPr txBox="1"/>
      </xdr:nvSpPr>
      <xdr:spPr>
        <a:xfrm>
          <a:off x="6737350" y="70675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10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1000-000096000000}"/>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1000-000097000000}"/>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36/66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1000-000098000000}"/>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1000-000099000000}"/>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1000-00009A000000}"/>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1000-00009B000000}"/>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1000-00009C000000}"/>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5275" cy="225425"/>
    <xdr:sp macro="" textlink="">
      <xdr:nvSpPr>
        <xdr:cNvPr id="157" name="テキスト ボックス 156">
          <a:extLst>
            <a:ext uri="{FF2B5EF4-FFF2-40B4-BE49-F238E27FC236}">
              <a16:creationId xmlns:a16="http://schemas.microsoft.com/office/drawing/2014/main" id="{00000000-0008-0000-1000-00009D000000}"/>
            </a:ext>
          </a:extLst>
        </xdr:cNvPr>
        <xdr:cNvSpPr txBox="1"/>
      </xdr:nvSpPr>
      <xdr:spPr>
        <a:xfrm>
          <a:off x="723900" y="895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1000-00009E000000}"/>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4185" cy="255905"/>
    <xdr:sp macro="" textlink="">
      <xdr:nvSpPr>
        <xdr:cNvPr id="159" name="テキスト ボックス 158">
          <a:extLst>
            <a:ext uri="{FF2B5EF4-FFF2-40B4-BE49-F238E27FC236}">
              <a16:creationId xmlns:a16="http://schemas.microsoft.com/office/drawing/2014/main" id="{00000000-0008-0000-1000-00009F000000}"/>
            </a:ext>
          </a:extLst>
        </xdr:cNvPr>
        <xdr:cNvSpPr txBox="1"/>
      </xdr:nvSpPr>
      <xdr:spPr>
        <a:xfrm>
          <a:off x="294640" y="11287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60" name="直線コネクタ 159">
          <a:extLst>
            <a:ext uri="{FF2B5EF4-FFF2-40B4-BE49-F238E27FC236}">
              <a16:creationId xmlns:a16="http://schemas.microsoft.com/office/drawing/2014/main" id="{00000000-0008-0000-1000-0000A0000000}"/>
            </a:ext>
          </a:extLst>
        </xdr:cNvPr>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4185" cy="259080"/>
    <xdr:sp macro="" textlink="">
      <xdr:nvSpPr>
        <xdr:cNvPr id="161" name="テキスト ボックス 160">
          <a:extLst>
            <a:ext uri="{FF2B5EF4-FFF2-40B4-BE49-F238E27FC236}">
              <a16:creationId xmlns:a16="http://schemas.microsoft.com/office/drawing/2014/main" id="{00000000-0008-0000-1000-0000A1000000}"/>
            </a:ext>
          </a:extLst>
        </xdr:cNvPr>
        <xdr:cNvSpPr txBox="1"/>
      </xdr:nvSpPr>
      <xdr:spPr>
        <a:xfrm>
          <a:off x="294640" y="109613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62" name="直線コネクタ 161">
          <a:extLst>
            <a:ext uri="{FF2B5EF4-FFF2-40B4-BE49-F238E27FC236}">
              <a16:creationId xmlns:a16="http://schemas.microsoft.com/office/drawing/2014/main" id="{00000000-0008-0000-1000-0000A2000000}"/>
            </a:ext>
          </a:extLst>
        </xdr:cNvPr>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3" name="テキスト ボックス 162">
          <a:extLst>
            <a:ext uri="{FF2B5EF4-FFF2-40B4-BE49-F238E27FC236}">
              <a16:creationId xmlns:a16="http://schemas.microsoft.com/office/drawing/2014/main" id="{00000000-0008-0000-1000-0000A3000000}"/>
            </a:ext>
          </a:extLst>
        </xdr:cNvPr>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4" name="直線コネクタ 163">
          <a:extLst>
            <a:ext uri="{FF2B5EF4-FFF2-40B4-BE49-F238E27FC236}">
              <a16:creationId xmlns:a16="http://schemas.microsoft.com/office/drawing/2014/main" id="{00000000-0008-0000-1000-0000A4000000}"/>
            </a:ext>
          </a:extLst>
        </xdr:cNvPr>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5905"/>
    <xdr:sp macro="" textlink="">
      <xdr:nvSpPr>
        <xdr:cNvPr id="165" name="テキスト ボックス 164">
          <a:extLst>
            <a:ext uri="{FF2B5EF4-FFF2-40B4-BE49-F238E27FC236}">
              <a16:creationId xmlns:a16="http://schemas.microsoft.com/office/drawing/2014/main" id="{00000000-0008-0000-1000-0000A5000000}"/>
            </a:ext>
          </a:extLst>
        </xdr:cNvPr>
        <xdr:cNvSpPr txBox="1"/>
      </xdr:nvSpPr>
      <xdr:spPr>
        <a:xfrm>
          <a:off x="358775" y="1030795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6" name="直線コネクタ 165">
          <a:extLst>
            <a:ext uri="{FF2B5EF4-FFF2-40B4-BE49-F238E27FC236}">
              <a16:creationId xmlns:a16="http://schemas.microsoft.com/office/drawing/2014/main" id="{00000000-0008-0000-1000-0000A6000000}"/>
            </a:ext>
          </a:extLst>
        </xdr:cNvPr>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7" name="テキスト ボックス 166">
          <a:extLst>
            <a:ext uri="{FF2B5EF4-FFF2-40B4-BE49-F238E27FC236}">
              <a16:creationId xmlns:a16="http://schemas.microsoft.com/office/drawing/2014/main" id="{00000000-0008-0000-1000-0000A7000000}"/>
            </a:ext>
          </a:extLst>
        </xdr:cNvPr>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8" name="直線コネクタ 167">
          <a:extLst>
            <a:ext uri="{FF2B5EF4-FFF2-40B4-BE49-F238E27FC236}">
              <a16:creationId xmlns:a16="http://schemas.microsoft.com/office/drawing/2014/main" id="{00000000-0008-0000-1000-0000A8000000}"/>
            </a:ext>
          </a:extLst>
        </xdr:cNvPr>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5905"/>
    <xdr:sp macro="" textlink="">
      <xdr:nvSpPr>
        <xdr:cNvPr id="169" name="テキスト ボックス 168">
          <a:extLst>
            <a:ext uri="{FF2B5EF4-FFF2-40B4-BE49-F238E27FC236}">
              <a16:creationId xmlns:a16="http://schemas.microsoft.com/office/drawing/2014/main" id="{00000000-0008-0000-1000-0000A9000000}"/>
            </a:ext>
          </a:extLst>
        </xdr:cNvPr>
        <xdr:cNvSpPr txBox="1"/>
      </xdr:nvSpPr>
      <xdr:spPr>
        <a:xfrm>
          <a:off x="358775" y="965517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70" name="直線コネクタ 169">
          <a:extLst>
            <a:ext uri="{FF2B5EF4-FFF2-40B4-BE49-F238E27FC236}">
              <a16:creationId xmlns:a16="http://schemas.microsoft.com/office/drawing/2014/main" id="{00000000-0008-0000-1000-0000AA000000}"/>
            </a:ext>
          </a:extLst>
        </xdr:cNvPr>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5915" cy="259080"/>
    <xdr:sp macro="" textlink="">
      <xdr:nvSpPr>
        <xdr:cNvPr id="171" name="テキスト ボックス 170">
          <a:extLst>
            <a:ext uri="{FF2B5EF4-FFF2-40B4-BE49-F238E27FC236}">
              <a16:creationId xmlns:a16="http://schemas.microsoft.com/office/drawing/2014/main" id="{00000000-0008-0000-1000-0000AB000000}"/>
            </a:ext>
          </a:extLst>
        </xdr:cNvPr>
        <xdr:cNvSpPr txBox="1"/>
      </xdr:nvSpPr>
      <xdr:spPr>
        <a:xfrm>
          <a:off x="422910" y="932815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1000-0000AC000000}"/>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00000000-0008-0000-1000-0000AD000000}"/>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17780</xdr:rowOff>
    </xdr:from>
    <xdr:to>
      <xdr:col>24</xdr:col>
      <xdr:colOff>62865</xdr:colOff>
      <xdr:row>64</xdr:row>
      <xdr:rowOff>130810</xdr:rowOff>
    </xdr:to>
    <xdr:cxnSp macro="">
      <xdr:nvCxnSpPr>
        <xdr:cNvPr id="174" name="直線コネクタ 173">
          <a:extLst>
            <a:ext uri="{FF2B5EF4-FFF2-40B4-BE49-F238E27FC236}">
              <a16:creationId xmlns:a16="http://schemas.microsoft.com/office/drawing/2014/main" id="{00000000-0008-0000-1000-0000AE000000}"/>
            </a:ext>
          </a:extLst>
        </xdr:cNvPr>
        <xdr:cNvCxnSpPr/>
      </xdr:nvCxnSpPr>
      <xdr:spPr>
        <a:xfrm flipV="1">
          <a:off x="4634865" y="9618980"/>
          <a:ext cx="0" cy="1484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134620</xdr:rowOff>
    </xdr:from>
    <xdr:ext cx="469900" cy="255905"/>
    <xdr:sp macro="" textlink="">
      <xdr:nvSpPr>
        <xdr:cNvPr id="175" name="【体育館・プール】&#10;有形固定資産減価償却率最小値テキスト">
          <a:extLst>
            <a:ext uri="{FF2B5EF4-FFF2-40B4-BE49-F238E27FC236}">
              <a16:creationId xmlns:a16="http://schemas.microsoft.com/office/drawing/2014/main" id="{00000000-0008-0000-1000-0000AF000000}"/>
            </a:ext>
          </a:extLst>
        </xdr:cNvPr>
        <xdr:cNvSpPr txBox="1"/>
      </xdr:nvSpPr>
      <xdr:spPr>
        <a:xfrm>
          <a:off x="4673600" y="1110742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130810</xdr:rowOff>
    </xdr:from>
    <xdr:to>
      <xdr:col>24</xdr:col>
      <xdr:colOff>152400</xdr:colOff>
      <xdr:row>64</xdr:row>
      <xdr:rowOff>130810</xdr:rowOff>
    </xdr:to>
    <xdr:cxnSp macro="">
      <xdr:nvCxnSpPr>
        <xdr:cNvPr id="176" name="直線コネクタ 175">
          <a:extLst>
            <a:ext uri="{FF2B5EF4-FFF2-40B4-BE49-F238E27FC236}">
              <a16:creationId xmlns:a16="http://schemas.microsoft.com/office/drawing/2014/main" id="{00000000-0008-0000-1000-0000B0000000}"/>
            </a:ext>
          </a:extLst>
        </xdr:cNvPr>
        <xdr:cNvCxnSpPr/>
      </xdr:nvCxnSpPr>
      <xdr:spPr>
        <a:xfrm>
          <a:off x="4546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135890</xdr:rowOff>
    </xdr:from>
    <xdr:ext cx="340360" cy="259080"/>
    <xdr:sp macro="" textlink="">
      <xdr:nvSpPr>
        <xdr:cNvPr id="177" name="【体育館・プール】&#10;有形固定資産減価償却率最大値テキスト">
          <a:extLst>
            <a:ext uri="{FF2B5EF4-FFF2-40B4-BE49-F238E27FC236}">
              <a16:creationId xmlns:a16="http://schemas.microsoft.com/office/drawing/2014/main" id="{00000000-0008-0000-1000-0000B1000000}"/>
            </a:ext>
          </a:extLst>
        </xdr:cNvPr>
        <xdr:cNvSpPr txBox="1"/>
      </xdr:nvSpPr>
      <xdr:spPr>
        <a:xfrm>
          <a:off x="4673600" y="939419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17780</xdr:rowOff>
    </xdr:from>
    <xdr:to>
      <xdr:col>24</xdr:col>
      <xdr:colOff>152400</xdr:colOff>
      <xdr:row>56</xdr:row>
      <xdr:rowOff>17780</xdr:rowOff>
    </xdr:to>
    <xdr:cxnSp macro="">
      <xdr:nvCxnSpPr>
        <xdr:cNvPr id="178" name="直線コネクタ 177">
          <a:extLst>
            <a:ext uri="{FF2B5EF4-FFF2-40B4-BE49-F238E27FC236}">
              <a16:creationId xmlns:a16="http://schemas.microsoft.com/office/drawing/2014/main" id="{00000000-0008-0000-1000-0000B2000000}"/>
            </a:ext>
          </a:extLst>
        </xdr:cNvPr>
        <xdr:cNvCxnSpPr/>
      </xdr:nvCxnSpPr>
      <xdr:spPr>
        <a:xfrm>
          <a:off x="4546600" y="9618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65405</xdr:rowOff>
    </xdr:from>
    <xdr:ext cx="405130" cy="255905"/>
    <xdr:sp macro="" textlink="">
      <xdr:nvSpPr>
        <xdr:cNvPr id="179" name="【体育館・プール】&#10;有形固定資産減価償却率平均値テキスト">
          <a:extLst>
            <a:ext uri="{FF2B5EF4-FFF2-40B4-BE49-F238E27FC236}">
              <a16:creationId xmlns:a16="http://schemas.microsoft.com/office/drawing/2014/main" id="{00000000-0008-0000-1000-0000B3000000}"/>
            </a:ext>
          </a:extLst>
        </xdr:cNvPr>
        <xdr:cNvSpPr txBox="1"/>
      </xdr:nvSpPr>
      <xdr:spPr>
        <a:xfrm>
          <a:off x="4673600" y="10352405"/>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61</xdr:row>
      <xdr:rowOff>42545</xdr:rowOff>
    </xdr:from>
    <xdr:to>
      <xdr:col>24</xdr:col>
      <xdr:colOff>114300</xdr:colOff>
      <xdr:row>61</xdr:row>
      <xdr:rowOff>144145</xdr:rowOff>
    </xdr:to>
    <xdr:sp macro="" textlink="">
      <xdr:nvSpPr>
        <xdr:cNvPr id="180" name="フローチャート: 判断 179">
          <a:extLst>
            <a:ext uri="{FF2B5EF4-FFF2-40B4-BE49-F238E27FC236}">
              <a16:creationId xmlns:a16="http://schemas.microsoft.com/office/drawing/2014/main" id="{00000000-0008-0000-1000-0000B4000000}"/>
            </a:ext>
          </a:extLst>
        </xdr:cNvPr>
        <xdr:cNvSpPr/>
      </xdr:nvSpPr>
      <xdr:spPr>
        <a:xfrm>
          <a:off x="4584700" y="105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57150</xdr:rowOff>
    </xdr:from>
    <xdr:to>
      <xdr:col>20</xdr:col>
      <xdr:colOff>38100</xdr:colOff>
      <xdr:row>61</xdr:row>
      <xdr:rowOff>158750</xdr:rowOff>
    </xdr:to>
    <xdr:sp macro="" textlink="">
      <xdr:nvSpPr>
        <xdr:cNvPr id="181" name="フローチャート: 判断 180">
          <a:extLst>
            <a:ext uri="{FF2B5EF4-FFF2-40B4-BE49-F238E27FC236}">
              <a16:creationId xmlns:a16="http://schemas.microsoft.com/office/drawing/2014/main" id="{00000000-0008-0000-1000-0000B5000000}"/>
            </a:ext>
          </a:extLst>
        </xdr:cNvPr>
        <xdr:cNvSpPr/>
      </xdr:nvSpPr>
      <xdr:spPr>
        <a:xfrm>
          <a:off x="3746500" y="1051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34290</xdr:rowOff>
    </xdr:from>
    <xdr:to>
      <xdr:col>15</xdr:col>
      <xdr:colOff>101600</xdr:colOff>
      <xdr:row>61</xdr:row>
      <xdr:rowOff>135890</xdr:rowOff>
    </xdr:to>
    <xdr:sp macro="" textlink="">
      <xdr:nvSpPr>
        <xdr:cNvPr id="182" name="フローチャート: 判断 181">
          <a:extLst>
            <a:ext uri="{FF2B5EF4-FFF2-40B4-BE49-F238E27FC236}">
              <a16:creationId xmlns:a16="http://schemas.microsoft.com/office/drawing/2014/main" id="{00000000-0008-0000-1000-0000B6000000}"/>
            </a:ext>
          </a:extLst>
        </xdr:cNvPr>
        <xdr:cNvSpPr/>
      </xdr:nvSpPr>
      <xdr:spPr>
        <a:xfrm>
          <a:off x="2857500" y="1049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168275</xdr:rowOff>
    </xdr:from>
    <xdr:to>
      <xdr:col>10</xdr:col>
      <xdr:colOff>165100</xdr:colOff>
      <xdr:row>61</xdr:row>
      <xdr:rowOff>98425</xdr:rowOff>
    </xdr:to>
    <xdr:sp macro="" textlink="">
      <xdr:nvSpPr>
        <xdr:cNvPr id="183" name="フローチャート: 判断 182">
          <a:extLst>
            <a:ext uri="{FF2B5EF4-FFF2-40B4-BE49-F238E27FC236}">
              <a16:creationId xmlns:a16="http://schemas.microsoft.com/office/drawing/2014/main" id="{00000000-0008-0000-1000-0000B7000000}"/>
            </a:ext>
          </a:extLst>
        </xdr:cNvPr>
        <xdr:cNvSpPr/>
      </xdr:nvSpPr>
      <xdr:spPr>
        <a:xfrm>
          <a:off x="1968500" y="1045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22860</xdr:rowOff>
    </xdr:from>
    <xdr:to>
      <xdr:col>6</xdr:col>
      <xdr:colOff>38100</xdr:colOff>
      <xdr:row>61</xdr:row>
      <xdr:rowOff>124460</xdr:rowOff>
    </xdr:to>
    <xdr:sp macro="" textlink="">
      <xdr:nvSpPr>
        <xdr:cNvPr id="184" name="フローチャート: 判断 183">
          <a:extLst>
            <a:ext uri="{FF2B5EF4-FFF2-40B4-BE49-F238E27FC236}">
              <a16:creationId xmlns:a16="http://schemas.microsoft.com/office/drawing/2014/main" id="{00000000-0008-0000-1000-0000B8000000}"/>
            </a:ext>
          </a:extLst>
        </xdr:cNvPr>
        <xdr:cNvSpPr/>
      </xdr:nvSpPr>
      <xdr:spPr>
        <a:xfrm>
          <a:off x="1079500" y="1048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5905"/>
    <xdr:sp macro="" textlink="">
      <xdr:nvSpPr>
        <xdr:cNvPr id="185" name="テキスト ボックス 184">
          <a:extLst>
            <a:ext uri="{FF2B5EF4-FFF2-40B4-BE49-F238E27FC236}">
              <a16:creationId xmlns:a16="http://schemas.microsoft.com/office/drawing/2014/main" id="{00000000-0008-0000-1000-0000B9000000}"/>
            </a:ext>
          </a:extLst>
        </xdr:cNvPr>
        <xdr:cNvSpPr txBox="1"/>
      </xdr:nvSpPr>
      <xdr:spPr>
        <a:xfrm>
          <a:off x="4445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5905"/>
    <xdr:sp macro="" textlink="">
      <xdr:nvSpPr>
        <xdr:cNvPr id="186" name="テキスト ボックス 185">
          <a:extLst>
            <a:ext uri="{FF2B5EF4-FFF2-40B4-BE49-F238E27FC236}">
              <a16:creationId xmlns:a16="http://schemas.microsoft.com/office/drawing/2014/main" id="{00000000-0008-0000-1000-0000BA000000}"/>
            </a:ext>
          </a:extLst>
        </xdr:cNvPr>
        <xdr:cNvSpPr txBox="1"/>
      </xdr:nvSpPr>
      <xdr:spPr>
        <a:xfrm>
          <a:off x="3606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5905"/>
    <xdr:sp macro="" textlink="">
      <xdr:nvSpPr>
        <xdr:cNvPr id="187" name="テキスト ボックス 186">
          <a:extLst>
            <a:ext uri="{FF2B5EF4-FFF2-40B4-BE49-F238E27FC236}">
              <a16:creationId xmlns:a16="http://schemas.microsoft.com/office/drawing/2014/main" id="{00000000-0008-0000-1000-0000BB000000}"/>
            </a:ext>
          </a:extLst>
        </xdr:cNvPr>
        <xdr:cNvSpPr txBox="1"/>
      </xdr:nvSpPr>
      <xdr:spPr>
        <a:xfrm>
          <a:off x="2717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5905"/>
    <xdr:sp macro="" textlink="">
      <xdr:nvSpPr>
        <xdr:cNvPr id="188" name="テキスト ボックス 187">
          <a:extLst>
            <a:ext uri="{FF2B5EF4-FFF2-40B4-BE49-F238E27FC236}">
              <a16:creationId xmlns:a16="http://schemas.microsoft.com/office/drawing/2014/main" id="{00000000-0008-0000-1000-0000BC000000}"/>
            </a:ext>
          </a:extLst>
        </xdr:cNvPr>
        <xdr:cNvSpPr txBox="1"/>
      </xdr:nvSpPr>
      <xdr:spPr>
        <a:xfrm>
          <a:off x="1828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5905"/>
    <xdr:sp macro="" textlink="">
      <xdr:nvSpPr>
        <xdr:cNvPr id="189" name="テキスト ボックス 188">
          <a:extLst>
            <a:ext uri="{FF2B5EF4-FFF2-40B4-BE49-F238E27FC236}">
              <a16:creationId xmlns:a16="http://schemas.microsoft.com/office/drawing/2014/main" id="{00000000-0008-0000-1000-0000BD000000}"/>
            </a:ext>
          </a:extLst>
        </xdr:cNvPr>
        <xdr:cNvSpPr txBox="1"/>
      </xdr:nvSpPr>
      <xdr:spPr>
        <a:xfrm>
          <a:off x="939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61</xdr:row>
      <xdr:rowOff>166370</xdr:rowOff>
    </xdr:from>
    <xdr:to>
      <xdr:col>24</xdr:col>
      <xdr:colOff>114300</xdr:colOff>
      <xdr:row>62</xdr:row>
      <xdr:rowOff>96520</xdr:rowOff>
    </xdr:to>
    <xdr:sp macro="" textlink="">
      <xdr:nvSpPr>
        <xdr:cNvPr id="190" name="楕円 189">
          <a:extLst>
            <a:ext uri="{FF2B5EF4-FFF2-40B4-BE49-F238E27FC236}">
              <a16:creationId xmlns:a16="http://schemas.microsoft.com/office/drawing/2014/main" id="{00000000-0008-0000-1000-0000BE000000}"/>
            </a:ext>
          </a:extLst>
        </xdr:cNvPr>
        <xdr:cNvSpPr/>
      </xdr:nvSpPr>
      <xdr:spPr>
        <a:xfrm>
          <a:off x="45847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144780</xdr:rowOff>
    </xdr:from>
    <xdr:ext cx="405130" cy="255905"/>
    <xdr:sp macro="" textlink="">
      <xdr:nvSpPr>
        <xdr:cNvPr id="191" name="【体育館・プール】&#10;有形固定資産減価償却率該当値テキスト">
          <a:extLst>
            <a:ext uri="{FF2B5EF4-FFF2-40B4-BE49-F238E27FC236}">
              <a16:creationId xmlns:a16="http://schemas.microsoft.com/office/drawing/2014/main" id="{00000000-0008-0000-1000-0000BF000000}"/>
            </a:ext>
          </a:extLst>
        </xdr:cNvPr>
        <xdr:cNvSpPr txBox="1"/>
      </xdr:nvSpPr>
      <xdr:spPr>
        <a:xfrm>
          <a:off x="4673600" y="1060323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61</xdr:row>
      <xdr:rowOff>143510</xdr:rowOff>
    </xdr:from>
    <xdr:to>
      <xdr:col>20</xdr:col>
      <xdr:colOff>38100</xdr:colOff>
      <xdr:row>62</xdr:row>
      <xdr:rowOff>73660</xdr:rowOff>
    </xdr:to>
    <xdr:sp macro="" textlink="">
      <xdr:nvSpPr>
        <xdr:cNvPr id="192" name="楕円 191">
          <a:extLst>
            <a:ext uri="{FF2B5EF4-FFF2-40B4-BE49-F238E27FC236}">
              <a16:creationId xmlns:a16="http://schemas.microsoft.com/office/drawing/2014/main" id="{00000000-0008-0000-1000-0000C0000000}"/>
            </a:ext>
          </a:extLst>
        </xdr:cNvPr>
        <xdr:cNvSpPr/>
      </xdr:nvSpPr>
      <xdr:spPr>
        <a:xfrm>
          <a:off x="3746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22860</xdr:rowOff>
    </xdr:from>
    <xdr:to>
      <xdr:col>24</xdr:col>
      <xdr:colOff>63500</xdr:colOff>
      <xdr:row>62</xdr:row>
      <xdr:rowOff>45720</xdr:rowOff>
    </xdr:to>
    <xdr:cxnSp macro="">
      <xdr:nvCxnSpPr>
        <xdr:cNvPr id="193" name="直線コネクタ 192">
          <a:extLst>
            <a:ext uri="{FF2B5EF4-FFF2-40B4-BE49-F238E27FC236}">
              <a16:creationId xmlns:a16="http://schemas.microsoft.com/office/drawing/2014/main" id="{00000000-0008-0000-1000-0000C1000000}"/>
            </a:ext>
          </a:extLst>
        </xdr:cNvPr>
        <xdr:cNvCxnSpPr/>
      </xdr:nvCxnSpPr>
      <xdr:spPr>
        <a:xfrm>
          <a:off x="3797300" y="1065276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123825</xdr:rowOff>
    </xdr:from>
    <xdr:to>
      <xdr:col>15</xdr:col>
      <xdr:colOff>101600</xdr:colOff>
      <xdr:row>62</xdr:row>
      <xdr:rowOff>53975</xdr:rowOff>
    </xdr:to>
    <xdr:sp macro="" textlink="">
      <xdr:nvSpPr>
        <xdr:cNvPr id="194" name="楕円 193">
          <a:extLst>
            <a:ext uri="{FF2B5EF4-FFF2-40B4-BE49-F238E27FC236}">
              <a16:creationId xmlns:a16="http://schemas.microsoft.com/office/drawing/2014/main" id="{00000000-0008-0000-1000-0000C2000000}"/>
            </a:ext>
          </a:extLst>
        </xdr:cNvPr>
        <xdr:cNvSpPr/>
      </xdr:nvSpPr>
      <xdr:spPr>
        <a:xfrm>
          <a:off x="2857500" y="1058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3175</xdr:rowOff>
    </xdr:from>
    <xdr:to>
      <xdr:col>19</xdr:col>
      <xdr:colOff>177800</xdr:colOff>
      <xdr:row>62</xdr:row>
      <xdr:rowOff>22860</xdr:rowOff>
    </xdr:to>
    <xdr:cxnSp macro="">
      <xdr:nvCxnSpPr>
        <xdr:cNvPr id="195" name="直線コネクタ 194">
          <a:extLst>
            <a:ext uri="{FF2B5EF4-FFF2-40B4-BE49-F238E27FC236}">
              <a16:creationId xmlns:a16="http://schemas.microsoft.com/office/drawing/2014/main" id="{00000000-0008-0000-1000-0000C3000000}"/>
            </a:ext>
          </a:extLst>
        </xdr:cNvPr>
        <xdr:cNvCxnSpPr/>
      </xdr:nvCxnSpPr>
      <xdr:spPr>
        <a:xfrm>
          <a:off x="2908300" y="1063307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102870</xdr:rowOff>
    </xdr:from>
    <xdr:to>
      <xdr:col>10</xdr:col>
      <xdr:colOff>165100</xdr:colOff>
      <xdr:row>62</xdr:row>
      <xdr:rowOff>33020</xdr:rowOff>
    </xdr:to>
    <xdr:sp macro="" textlink="">
      <xdr:nvSpPr>
        <xdr:cNvPr id="196" name="楕円 195">
          <a:extLst>
            <a:ext uri="{FF2B5EF4-FFF2-40B4-BE49-F238E27FC236}">
              <a16:creationId xmlns:a16="http://schemas.microsoft.com/office/drawing/2014/main" id="{00000000-0008-0000-1000-0000C4000000}"/>
            </a:ext>
          </a:extLst>
        </xdr:cNvPr>
        <xdr:cNvSpPr/>
      </xdr:nvSpPr>
      <xdr:spPr>
        <a:xfrm>
          <a:off x="1968500" y="1056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153670</xdr:rowOff>
    </xdr:from>
    <xdr:to>
      <xdr:col>15</xdr:col>
      <xdr:colOff>50800</xdr:colOff>
      <xdr:row>62</xdr:row>
      <xdr:rowOff>3175</xdr:rowOff>
    </xdr:to>
    <xdr:cxnSp macro="">
      <xdr:nvCxnSpPr>
        <xdr:cNvPr id="197" name="直線コネクタ 196">
          <a:extLst>
            <a:ext uri="{FF2B5EF4-FFF2-40B4-BE49-F238E27FC236}">
              <a16:creationId xmlns:a16="http://schemas.microsoft.com/office/drawing/2014/main" id="{00000000-0008-0000-1000-0000C5000000}"/>
            </a:ext>
          </a:extLst>
        </xdr:cNvPr>
        <xdr:cNvCxnSpPr/>
      </xdr:nvCxnSpPr>
      <xdr:spPr>
        <a:xfrm>
          <a:off x="2019300" y="1061212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80010</xdr:rowOff>
    </xdr:from>
    <xdr:to>
      <xdr:col>6</xdr:col>
      <xdr:colOff>38100</xdr:colOff>
      <xdr:row>62</xdr:row>
      <xdr:rowOff>10160</xdr:rowOff>
    </xdr:to>
    <xdr:sp macro="" textlink="">
      <xdr:nvSpPr>
        <xdr:cNvPr id="198" name="楕円 197">
          <a:extLst>
            <a:ext uri="{FF2B5EF4-FFF2-40B4-BE49-F238E27FC236}">
              <a16:creationId xmlns:a16="http://schemas.microsoft.com/office/drawing/2014/main" id="{00000000-0008-0000-1000-0000C6000000}"/>
            </a:ext>
          </a:extLst>
        </xdr:cNvPr>
        <xdr:cNvSpPr/>
      </xdr:nvSpPr>
      <xdr:spPr>
        <a:xfrm>
          <a:off x="1079500" y="1053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130810</xdr:rowOff>
    </xdr:from>
    <xdr:to>
      <xdr:col>10</xdr:col>
      <xdr:colOff>114300</xdr:colOff>
      <xdr:row>61</xdr:row>
      <xdr:rowOff>153670</xdr:rowOff>
    </xdr:to>
    <xdr:cxnSp macro="">
      <xdr:nvCxnSpPr>
        <xdr:cNvPr id="199" name="直線コネクタ 198">
          <a:extLst>
            <a:ext uri="{FF2B5EF4-FFF2-40B4-BE49-F238E27FC236}">
              <a16:creationId xmlns:a16="http://schemas.microsoft.com/office/drawing/2014/main" id="{00000000-0008-0000-1000-0000C7000000}"/>
            </a:ext>
          </a:extLst>
        </xdr:cNvPr>
        <xdr:cNvCxnSpPr/>
      </xdr:nvCxnSpPr>
      <xdr:spPr>
        <a:xfrm>
          <a:off x="1130300" y="1058926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60</xdr:row>
      <xdr:rowOff>3810</xdr:rowOff>
    </xdr:from>
    <xdr:ext cx="405130" cy="259080"/>
    <xdr:sp macro="" textlink="">
      <xdr:nvSpPr>
        <xdr:cNvPr id="200" name="n_1aveValue【体育館・プール】&#10;有形固定資産減価償却率">
          <a:extLst>
            <a:ext uri="{FF2B5EF4-FFF2-40B4-BE49-F238E27FC236}">
              <a16:creationId xmlns:a16="http://schemas.microsoft.com/office/drawing/2014/main" id="{00000000-0008-0000-1000-0000C8000000}"/>
            </a:ext>
          </a:extLst>
        </xdr:cNvPr>
        <xdr:cNvSpPr txBox="1"/>
      </xdr:nvSpPr>
      <xdr:spPr>
        <a:xfrm>
          <a:off x="3582035" y="102908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152400</xdr:rowOff>
    </xdr:from>
    <xdr:ext cx="401955" cy="259080"/>
    <xdr:sp macro="" textlink="">
      <xdr:nvSpPr>
        <xdr:cNvPr id="201" name="n_2aveValue【体育館・プール】&#10;有形固定資産減価償却率">
          <a:extLst>
            <a:ext uri="{FF2B5EF4-FFF2-40B4-BE49-F238E27FC236}">
              <a16:creationId xmlns:a16="http://schemas.microsoft.com/office/drawing/2014/main" id="{00000000-0008-0000-1000-0000C9000000}"/>
            </a:ext>
          </a:extLst>
        </xdr:cNvPr>
        <xdr:cNvSpPr txBox="1"/>
      </xdr:nvSpPr>
      <xdr:spPr>
        <a:xfrm>
          <a:off x="2705735" y="1026795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59</xdr:row>
      <xdr:rowOff>114935</xdr:rowOff>
    </xdr:from>
    <xdr:ext cx="401955" cy="259080"/>
    <xdr:sp macro="" textlink="">
      <xdr:nvSpPr>
        <xdr:cNvPr id="202" name="n_3aveValue【体育館・プール】&#10;有形固定資産減価償却率">
          <a:extLst>
            <a:ext uri="{FF2B5EF4-FFF2-40B4-BE49-F238E27FC236}">
              <a16:creationId xmlns:a16="http://schemas.microsoft.com/office/drawing/2014/main" id="{00000000-0008-0000-1000-0000CA000000}"/>
            </a:ext>
          </a:extLst>
        </xdr:cNvPr>
        <xdr:cNvSpPr txBox="1"/>
      </xdr:nvSpPr>
      <xdr:spPr>
        <a:xfrm>
          <a:off x="1816735" y="1023048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59</xdr:row>
      <xdr:rowOff>140970</xdr:rowOff>
    </xdr:from>
    <xdr:ext cx="401955" cy="259080"/>
    <xdr:sp macro="" textlink="">
      <xdr:nvSpPr>
        <xdr:cNvPr id="203" name="n_4aveValue【体育館・プール】&#10;有形固定資産減価償却率">
          <a:extLst>
            <a:ext uri="{FF2B5EF4-FFF2-40B4-BE49-F238E27FC236}">
              <a16:creationId xmlns:a16="http://schemas.microsoft.com/office/drawing/2014/main" id="{00000000-0008-0000-1000-0000CB000000}"/>
            </a:ext>
          </a:extLst>
        </xdr:cNvPr>
        <xdr:cNvSpPr txBox="1"/>
      </xdr:nvSpPr>
      <xdr:spPr>
        <a:xfrm>
          <a:off x="927735" y="1025652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62</xdr:row>
      <xdr:rowOff>64770</xdr:rowOff>
    </xdr:from>
    <xdr:ext cx="405130" cy="255905"/>
    <xdr:sp macro="" textlink="">
      <xdr:nvSpPr>
        <xdr:cNvPr id="204" name="n_1mainValue【体育館・プール】&#10;有形固定資産減価償却率">
          <a:extLst>
            <a:ext uri="{FF2B5EF4-FFF2-40B4-BE49-F238E27FC236}">
              <a16:creationId xmlns:a16="http://schemas.microsoft.com/office/drawing/2014/main" id="{00000000-0008-0000-1000-0000CC000000}"/>
            </a:ext>
          </a:extLst>
        </xdr:cNvPr>
        <xdr:cNvSpPr txBox="1"/>
      </xdr:nvSpPr>
      <xdr:spPr>
        <a:xfrm>
          <a:off x="3582035" y="1069467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62</xdr:row>
      <xdr:rowOff>45085</xdr:rowOff>
    </xdr:from>
    <xdr:ext cx="401955" cy="258445"/>
    <xdr:sp macro="" textlink="">
      <xdr:nvSpPr>
        <xdr:cNvPr id="205" name="n_2mainValue【体育館・プール】&#10;有形固定資産減価償却率">
          <a:extLst>
            <a:ext uri="{FF2B5EF4-FFF2-40B4-BE49-F238E27FC236}">
              <a16:creationId xmlns:a16="http://schemas.microsoft.com/office/drawing/2014/main" id="{00000000-0008-0000-1000-0000CD000000}"/>
            </a:ext>
          </a:extLst>
        </xdr:cNvPr>
        <xdr:cNvSpPr txBox="1"/>
      </xdr:nvSpPr>
      <xdr:spPr>
        <a:xfrm>
          <a:off x="2705735" y="1067498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62</xdr:row>
      <xdr:rowOff>24130</xdr:rowOff>
    </xdr:from>
    <xdr:ext cx="401955" cy="259080"/>
    <xdr:sp macro="" textlink="">
      <xdr:nvSpPr>
        <xdr:cNvPr id="206" name="n_3mainValue【体育館・プール】&#10;有形固定資産減価償却率">
          <a:extLst>
            <a:ext uri="{FF2B5EF4-FFF2-40B4-BE49-F238E27FC236}">
              <a16:creationId xmlns:a16="http://schemas.microsoft.com/office/drawing/2014/main" id="{00000000-0008-0000-1000-0000CE000000}"/>
            </a:ext>
          </a:extLst>
        </xdr:cNvPr>
        <xdr:cNvSpPr txBox="1"/>
      </xdr:nvSpPr>
      <xdr:spPr>
        <a:xfrm>
          <a:off x="1816735" y="1065403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62</xdr:row>
      <xdr:rowOff>1270</xdr:rowOff>
    </xdr:from>
    <xdr:ext cx="401955" cy="259080"/>
    <xdr:sp macro="" textlink="">
      <xdr:nvSpPr>
        <xdr:cNvPr id="207" name="n_4mainValue【体育館・プール】&#10;有形固定資産減価償却率">
          <a:extLst>
            <a:ext uri="{FF2B5EF4-FFF2-40B4-BE49-F238E27FC236}">
              <a16:creationId xmlns:a16="http://schemas.microsoft.com/office/drawing/2014/main" id="{00000000-0008-0000-1000-0000CF000000}"/>
            </a:ext>
          </a:extLst>
        </xdr:cNvPr>
        <xdr:cNvSpPr txBox="1"/>
      </xdr:nvSpPr>
      <xdr:spPr>
        <a:xfrm>
          <a:off x="927735" y="1063117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10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1000-0000D1000000}"/>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1000-0000D2000000}"/>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1000-0000D3000000}"/>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1000-0000D4000000}"/>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1000-0000D5000000}"/>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1000-0000D6000000}"/>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10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6710" cy="225425"/>
    <xdr:sp macro="" textlink="">
      <xdr:nvSpPr>
        <xdr:cNvPr id="216" name="テキスト ボックス 215">
          <a:extLst>
            <a:ext uri="{FF2B5EF4-FFF2-40B4-BE49-F238E27FC236}">
              <a16:creationId xmlns:a16="http://schemas.microsoft.com/office/drawing/2014/main" id="{00000000-0008-0000-1000-0000D8000000}"/>
            </a:ext>
          </a:extLst>
        </xdr:cNvPr>
        <xdr:cNvSpPr txBox="1"/>
      </xdr:nvSpPr>
      <xdr:spPr>
        <a:xfrm>
          <a:off x="6565900" y="895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1000-0000D9000000}"/>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1000-0000DA000000}"/>
            </a:ext>
          </a:extLst>
        </xdr:cNvPr>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105410</xdr:rowOff>
    </xdr:from>
    <xdr:ext cx="464185" cy="259080"/>
    <xdr:sp macro="" textlink="">
      <xdr:nvSpPr>
        <xdr:cNvPr id="219" name="テキスト ボックス 218">
          <a:extLst>
            <a:ext uri="{FF2B5EF4-FFF2-40B4-BE49-F238E27FC236}">
              <a16:creationId xmlns:a16="http://schemas.microsoft.com/office/drawing/2014/main" id="{00000000-0008-0000-1000-0000DB000000}"/>
            </a:ext>
          </a:extLst>
        </xdr:cNvPr>
        <xdr:cNvSpPr txBox="1"/>
      </xdr:nvSpPr>
      <xdr:spPr>
        <a:xfrm>
          <a:off x="6136640" y="1090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1000-0000DC000000}"/>
            </a:ext>
          </a:extLst>
        </xdr:cNvPr>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67310</xdr:rowOff>
    </xdr:from>
    <xdr:ext cx="464185" cy="259080"/>
    <xdr:sp macro="" textlink="">
      <xdr:nvSpPr>
        <xdr:cNvPr id="221" name="テキスト ボックス 220">
          <a:extLst>
            <a:ext uri="{FF2B5EF4-FFF2-40B4-BE49-F238E27FC236}">
              <a16:creationId xmlns:a16="http://schemas.microsoft.com/office/drawing/2014/main" id="{00000000-0008-0000-1000-0000DD000000}"/>
            </a:ext>
          </a:extLst>
        </xdr:cNvPr>
        <xdr:cNvSpPr txBox="1"/>
      </xdr:nvSpPr>
      <xdr:spPr>
        <a:xfrm>
          <a:off x="6136640" y="10525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1000-0000DE000000}"/>
            </a:ext>
          </a:extLst>
        </xdr:cNvPr>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4185" cy="255905"/>
    <xdr:sp macro="" textlink="">
      <xdr:nvSpPr>
        <xdr:cNvPr id="223" name="テキスト ボックス 222">
          <a:extLst>
            <a:ext uri="{FF2B5EF4-FFF2-40B4-BE49-F238E27FC236}">
              <a16:creationId xmlns:a16="http://schemas.microsoft.com/office/drawing/2014/main" id="{00000000-0008-0000-1000-0000DF000000}"/>
            </a:ext>
          </a:extLst>
        </xdr:cNvPr>
        <xdr:cNvSpPr txBox="1"/>
      </xdr:nvSpPr>
      <xdr:spPr>
        <a:xfrm>
          <a:off x="6136640" y="10144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1000-0000E0000000}"/>
            </a:ext>
          </a:extLst>
        </xdr:cNvPr>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162560</xdr:rowOff>
    </xdr:from>
    <xdr:ext cx="464185" cy="259080"/>
    <xdr:sp macro="" textlink="">
      <xdr:nvSpPr>
        <xdr:cNvPr id="225" name="テキスト ボックス 224">
          <a:extLst>
            <a:ext uri="{FF2B5EF4-FFF2-40B4-BE49-F238E27FC236}">
              <a16:creationId xmlns:a16="http://schemas.microsoft.com/office/drawing/2014/main" id="{00000000-0008-0000-1000-0000E1000000}"/>
            </a:ext>
          </a:extLst>
        </xdr:cNvPr>
        <xdr:cNvSpPr txBox="1"/>
      </xdr:nvSpPr>
      <xdr:spPr>
        <a:xfrm>
          <a:off x="6136640" y="9763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1000-0000E2000000}"/>
            </a:ext>
          </a:extLst>
        </xdr:cNvPr>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124460</xdr:rowOff>
    </xdr:from>
    <xdr:ext cx="464185" cy="259080"/>
    <xdr:sp macro="" textlink="">
      <xdr:nvSpPr>
        <xdr:cNvPr id="227" name="テキスト ボックス 226">
          <a:extLst>
            <a:ext uri="{FF2B5EF4-FFF2-40B4-BE49-F238E27FC236}">
              <a16:creationId xmlns:a16="http://schemas.microsoft.com/office/drawing/2014/main" id="{00000000-0008-0000-1000-0000E3000000}"/>
            </a:ext>
          </a:extLst>
        </xdr:cNvPr>
        <xdr:cNvSpPr txBox="1"/>
      </xdr:nvSpPr>
      <xdr:spPr>
        <a:xfrm>
          <a:off x="6136640" y="9382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1000-0000E4000000}"/>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4185" cy="255905"/>
    <xdr:sp macro="" textlink="">
      <xdr:nvSpPr>
        <xdr:cNvPr id="229" name="テキスト ボックス 228">
          <a:extLst>
            <a:ext uri="{FF2B5EF4-FFF2-40B4-BE49-F238E27FC236}">
              <a16:creationId xmlns:a16="http://schemas.microsoft.com/office/drawing/2014/main" id="{00000000-0008-0000-1000-0000E5000000}"/>
            </a:ext>
          </a:extLst>
        </xdr:cNvPr>
        <xdr:cNvSpPr txBox="1"/>
      </xdr:nvSpPr>
      <xdr:spPr>
        <a:xfrm>
          <a:off x="6136640" y="9001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00000000-0008-0000-1000-0000E6000000}"/>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105410</xdr:rowOff>
    </xdr:from>
    <xdr:to>
      <xdr:col>54</xdr:col>
      <xdr:colOff>189865</xdr:colOff>
      <xdr:row>63</xdr:row>
      <xdr:rowOff>146050</xdr:rowOff>
    </xdr:to>
    <xdr:cxnSp macro="">
      <xdr:nvCxnSpPr>
        <xdr:cNvPr id="231" name="直線コネクタ 230">
          <a:extLst>
            <a:ext uri="{FF2B5EF4-FFF2-40B4-BE49-F238E27FC236}">
              <a16:creationId xmlns:a16="http://schemas.microsoft.com/office/drawing/2014/main" id="{00000000-0008-0000-1000-0000E7000000}"/>
            </a:ext>
          </a:extLst>
        </xdr:cNvPr>
        <xdr:cNvCxnSpPr/>
      </xdr:nvCxnSpPr>
      <xdr:spPr>
        <a:xfrm flipV="1">
          <a:off x="10476865" y="9535160"/>
          <a:ext cx="0" cy="1412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149860</xdr:rowOff>
    </xdr:from>
    <xdr:ext cx="469900" cy="259080"/>
    <xdr:sp macro="" textlink="">
      <xdr:nvSpPr>
        <xdr:cNvPr id="232" name="【体育館・プール】&#10;一人当たり面積最小値テキスト">
          <a:extLst>
            <a:ext uri="{FF2B5EF4-FFF2-40B4-BE49-F238E27FC236}">
              <a16:creationId xmlns:a16="http://schemas.microsoft.com/office/drawing/2014/main" id="{00000000-0008-0000-1000-0000E8000000}"/>
            </a:ext>
          </a:extLst>
        </xdr:cNvPr>
        <xdr:cNvSpPr txBox="1"/>
      </xdr:nvSpPr>
      <xdr:spPr>
        <a:xfrm>
          <a:off x="10515600" y="10951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0.080</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146050</xdr:rowOff>
    </xdr:from>
    <xdr:to>
      <xdr:col>55</xdr:col>
      <xdr:colOff>88900</xdr:colOff>
      <xdr:row>63</xdr:row>
      <xdr:rowOff>146050</xdr:rowOff>
    </xdr:to>
    <xdr:cxnSp macro="">
      <xdr:nvCxnSpPr>
        <xdr:cNvPr id="233" name="直線コネクタ 232">
          <a:extLst>
            <a:ext uri="{FF2B5EF4-FFF2-40B4-BE49-F238E27FC236}">
              <a16:creationId xmlns:a16="http://schemas.microsoft.com/office/drawing/2014/main" id="{00000000-0008-0000-1000-0000E9000000}"/>
            </a:ext>
          </a:extLst>
        </xdr:cNvPr>
        <xdr:cNvCxnSpPr/>
      </xdr:nvCxnSpPr>
      <xdr:spPr>
        <a:xfrm>
          <a:off x="10388600" y="10947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52070</xdr:rowOff>
    </xdr:from>
    <xdr:ext cx="469900" cy="255905"/>
    <xdr:sp macro="" textlink="">
      <xdr:nvSpPr>
        <xdr:cNvPr id="234" name="【体育館・プール】&#10;一人当たり面積最大値テキスト">
          <a:extLst>
            <a:ext uri="{FF2B5EF4-FFF2-40B4-BE49-F238E27FC236}">
              <a16:creationId xmlns:a16="http://schemas.microsoft.com/office/drawing/2014/main" id="{00000000-0008-0000-1000-0000EA000000}"/>
            </a:ext>
          </a:extLst>
        </xdr:cNvPr>
        <xdr:cNvSpPr txBox="1"/>
      </xdr:nvSpPr>
      <xdr:spPr>
        <a:xfrm>
          <a:off x="10515600" y="931037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1.192</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105410</xdr:rowOff>
    </xdr:from>
    <xdr:to>
      <xdr:col>55</xdr:col>
      <xdr:colOff>88900</xdr:colOff>
      <xdr:row>55</xdr:row>
      <xdr:rowOff>105410</xdr:rowOff>
    </xdr:to>
    <xdr:cxnSp macro="">
      <xdr:nvCxnSpPr>
        <xdr:cNvPr id="235" name="直線コネクタ 234">
          <a:extLst>
            <a:ext uri="{FF2B5EF4-FFF2-40B4-BE49-F238E27FC236}">
              <a16:creationId xmlns:a16="http://schemas.microsoft.com/office/drawing/2014/main" id="{00000000-0008-0000-1000-0000EB000000}"/>
            </a:ext>
          </a:extLst>
        </xdr:cNvPr>
        <xdr:cNvCxnSpPr/>
      </xdr:nvCxnSpPr>
      <xdr:spPr>
        <a:xfrm>
          <a:off x="10388600" y="9535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8890</xdr:rowOff>
    </xdr:from>
    <xdr:ext cx="469900" cy="255905"/>
    <xdr:sp macro="" textlink="">
      <xdr:nvSpPr>
        <xdr:cNvPr id="236" name="【体育館・プール】&#10;一人当たり面積平均値テキスト">
          <a:extLst>
            <a:ext uri="{FF2B5EF4-FFF2-40B4-BE49-F238E27FC236}">
              <a16:creationId xmlns:a16="http://schemas.microsoft.com/office/drawing/2014/main" id="{00000000-0008-0000-1000-0000EC000000}"/>
            </a:ext>
          </a:extLst>
        </xdr:cNvPr>
        <xdr:cNvSpPr txBox="1"/>
      </xdr:nvSpPr>
      <xdr:spPr>
        <a:xfrm>
          <a:off x="10515600" y="1029589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0.436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60</xdr:row>
      <xdr:rowOff>157480</xdr:rowOff>
    </xdr:from>
    <xdr:to>
      <xdr:col>55</xdr:col>
      <xdr:colOff>50800</xdr:colOff>
      <xdr:row>61</xdr:row>
      <xdr:rowOff>87630</xdr:rowOff>
    </xdr:to>
    <xdr:sp macro="" textlink="">
      <xdr:nvSpPr>
        <xdr:cNvPr id="237" name="フローチャート: 判断 236">
          <a:extLst>
            <a:ext uri="{FF2B5EF4-FFF2-40B4-BE49-F238E27FC236}">
              <a16:creationId xmlns:a16="http://schemas.microsoft.com/office/drawing/2014/main" id="{00000000-0008-0000-1000-0000ED000000}"/>
            </a:ext>
          </a:extLst>
        </xdr:cNvPr>
        <xdr:cNvSpPr/>
      </xdr:nvSpPr>
      <xdr:spPr>
        <a:xfrm>
          <a:off x="10426700" y="1044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21590</xdr:rowOff>
    </xdr:from>
    <xdr:to>
      <xdr:col>50</xdr:col>
      <xdr:colOff>165100</xdr:colOff>
      <xdr:row>61</xdr:row>
      <xdr:rowOff>123190</xdr:rowOff>
    </xdr:to>
    <xdr:sp macro="" textlink="">
      <xdr:nvSpPr>
        <xdr:cNvPr id="238" name="フローチャート: 判断 237">
          <a:extLst>
            <a:ext uri="{FF2B5EF4-FFF2-40B4-BE49-F238E27FC236}">
              <a16:creationId xmlns:a16="http://schemas.microsoft.com/office/drawing/2014/main" id="{00000000-0008-0000-1000-0000EE000000}"/>
            </a:ext>
          </a:extLst>
        </xdr:cNvPr>
        <xdr:cNvSpPr/>
      </xdr:nvSpPr>
      <xdr:spPr>
        <a:xfrm>
          <a:off x="9588500" y="1048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34290</xdr:rowOff>
    </xdr:from>
    <xdr:to>
      <xdr:col>46</xdr:col>
      <xdr:colOff>38100</xdr:colOff>
      <xdr:row>61</xdr:row>
      <xdr:rowOff>135890</xdr:rowOff>
    </xdr:to>
    <xdr:sp macro="" textlink="">
      <xdr:nvSpPr>
        <xdr:cNvPr id="239" name="フローチャート: 判断 238">
          <a:extLst>
            <a:ext uri="{FF2B5EF4-FFF2-40B4-BE49-F238E27FC236}">
              <a16:creationId xmlns:a16="http://schemas.microsoft.com/office/drawing/2014/main" id="{00000000-0008-0000-1000-0000EF000000}"/>
            </a:ext>
          </a:extLst>
        </xdr:cNvPr>
        <xdr:cNvSpPr/>
      </xdr:nvSpPr>
      <xdr:spPr>
        <a:xfrm>
          <a:off x="8699500" y="1049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45720</xdr:rowOff>
    </xdr:from>
    <xdr:to>
      <xdr:col>41</xdr:col>
      <xdr:colOff>101600</xdr:colOff>
      <xdr:row>61</xdr:row>
      <xdr:rowOff>147320</xdr:rowOff>
    </xdr:to>
    <xdr:sp macro="" textlink="">
      <xdr:nvSpPr>
        <xdr:cNvPr id="240" name="フローチャート: 判断 239">
          <a:extLst>
            <a:ext uri="{FF2B5EF4-FFF2-40B4-BE49-F238E27FC236}">
              <a16:creationId xmlns:a16="http://schemas.microsoft.com/office/drawing/2014/main" id="{00000000-0008-0000-1000-0000F0000000}"/>
            </a:ext>
          </a:extLst>
        </xdr:cNvPr>
        <xdr:cNvSpPr/>
      </xdr:nvSpPr>
      <xdr:spPr>
        <a:xfrm>
          <a:off x="7810500" y="1050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73660</xdr:rowOff>
    </xdr:from>
    <xdr:to>
      <xdr:col>36</xdr:col>
      <xdr:colOff>165100</xdr:colOff>
      <xdr:row>62</xdr:row>
      <xdr:rowOff>3810</xdr:rowOff>
    </xdr:to>
    <xdr:sp macro="" textlink="">
      <xdr:nvSpPr>
        <xdr:cNvPr id="241" name="フローチャート: 判断 240">
          <a:extLst>
            <a:ext uri="{FF2B5EF4-FFF2-40B4-BE49-F238E27FC236}">
              <a16:creationId xmlns:a16="http://schemas.microsoft.com/office/drawing/2014/main" id="{00000000-0008-0000-1000-0000F1000000}"/>
            </a:ext>
          </a:extLst>
        </xdr:cNvPr>
        <xdr:cNvSpPr/>
      </xdr:nvSpPr>
      <xdr:spPr>
        <a:xfrm>
          <a:off x="6921500" y="1053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5905"/>
    <xdr:sp macro="" textlink="">
      <xdr:nvSpPr>
        <xdr:cNvPr id="242" name="テキスト ボックス 241">
          <a:extLst>
            <a:ext uri="{FF2B5EF4-FFF2-40B4-BE49-F238E27FC236}">
              <a16:creationId xmlns:a16="http://schemas.microsoft.com/office/drawing/2014/main" id="{00000000-0008-0000-1000-0000F2000000}"/>
            </a:ext>
          </a:extLst>
        </xdr:cNvPr>
        <xdr:cNvSpPr txBox="1"/>
      </xdr:nvSpPr>
      <xdr:spPr>
        <a:xfrm>
          <a:off x="10287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5905"/>
    <xdr:sp macro="" textlink="">
      <xdr:nvSpPr>
        <xdr:cNvPr id="243" name="テキスト ボックス 242">
          <a:extLst>
            <a:ext uri="{FF2B5EF4-FFF2-40B4-BE49-F238E27FC236}">
              <a16:creationId xmlns:a16="http://schemas.microsoft.com/office/drawing/2014/main" id="{00000000-0008-0000-1000-0000F3000000}"/>
            </a:ext>
          </a:extLst>
        </xdr:cNvPr>
        <xdr:cNvSpPr txBox="1"/>
      </xdr:nvSpPr>
      <xdr:spPr>
        <a:xfrm>
          <a:off x="9448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5905"/>
    <xdr:sp macro="" textlink="">
      <xdr:nvSpPr>
        <xdr:cNvPr id="244" name="テキスト ボックス 243">
          <a:extLst>
            <a:ext uri="{FF2B5EF4-FFF2-40B4-BE49-F238E27FC236}">
              <a16:creationId xmlns:a16="http://schemas.microsoft.com/office/drawing/2014/main" id="{00000000-0008-0000-1000-0000F4000000}"/>
            </a:ext>
          </a:extLst>
        </xdr:cNvPr>
        <xdr:cNvSpPr txBox="1"/>
      </xdr:nvSpPr>
      <xdr:spPr>
        <a:xfrm>
          <a:off x="8559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5905"/>
    <xdr:sp macro="" textlink="">
      <xdr:nvSpPr>
        <xdr:cNvPr id="245" name="テキスト ボックス 244">
          <a:extLst>
            <a:ext uri="{FF2B5EF4-FFF2-40B4-BE49-F238E27FC236}">
              <a16:creationId xmlns:a16="http://schemas.microsoft.com/office/drawing/2014/main" id="{00000000-0008-0000-1000-0000F5000000}"/>
            </a:ext>
          </a:extLst>
        </xdr:cNvPr>
        <xdr:cNvSpPr txBox="1"/>
      </xdr:nvSpPr>
      <xdr:spPr>
        <a:xfrm>
          <a:off x="7670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5905"/>
    <xdr:sp macro="" textlink="">
      <xdr:nvSpPr>
        <xdr:cNvPr id="246" name="テキスト ボックス 245">
          <a:extLst>
            <a:ext uri="{FF2B5EF4-FFF2-40B4-BE49-F238E27FC236}">
              <a16:creationId xmlns:a16="http://schemas.microsoft.com/office/drawing/2014/main" id="{00000000-0008-0000-1000-0000F6000000}"/>
            </a:ext>
          </a:extLst>
        </xdr:cNvPr>
        <xdr:cNvSpPr txBox="1"/>
      </xdr:nvSpPr>
      <xdr:spPr>
        <a:xfrm>
          <a:off x="6781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247" name="楕円 246">
          <a:extLst>
            <a:ext uri="{FF2B5EF4-FFF2-40B4-BE49-F238E27FC236}">
              <a16:creationId xmlns:a16="http://schemas.microsoft.com/office/drawing/2014/main" id="{00000000-0008-0000-1000-0000F7000000}"/>
            </a:ext>
          </a:extLst>
        </xdr:cNvPr>
        <xdr:cNvSpPr/>
      </xdr:nvSpPr>
      <xdr:spPr>
        <a:xfrm>
          <a:off x="104267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167640</xdr:rowOff>
    </xdr:from>
    <xdr:ext cx="469900" cy="255905"/>
    <xdr:sp macro="" textlink="">
      <xdr:nvSpPr>
        <xdr:cNvPr id="248" name="【体育館・プール】&#10;一人当たり面積該当値テキスト">
          <a:extLst>
            <a:ext uri="{FF2B5EF4-FFF2-40B4-BE49-F238E27FC236}">
              <a16:creationId xmlns:a16="http://schemas.microsoft.com/office/drawing/2014/main" id="{00000000-0008-0000-1000-0000F8000000}"/>
            </a:ext>
          </a:extLst>
        </xdr:cNvPr>
        <xdr:cNvSpPr txBox="1"/>
      </xdr:nvSpPr>
      <xdr:spPr>
        <a:xfrm>
          <a:off x="10515600" y="1062609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0.276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21590</xdr:rowOff>
    </xdr:from>
    <xdr:to>
      <xdr:col>50</xdr:col>
      <xdr:colOff>165100</xdr:colOff>
      <xdr:row>62</xdr:row>
      <xdr:rowOff>123190</xdr:rowOff>
    </xdr:to>
    <xdr:sp macro="" textlink="">
      <xdr:nvSpPr>
        <xdr:cNvPr id="249" name="楕円 248">
          <a:extLst>
            <a:ext uri="{FF2B5EF4-FFF2-40B4-BE49-F238E27FC236}">
              <a16:creationId xmlns:a16="http://schemas.microsoft.com/office/drawing/2014/main" id="{00000000-0008-0000-1000-0000F9000000}"/>
            </a:ext>
          </a:extLst>
        </xdr:cNvPr>
        <xdr:cNvSpPr/>
      </xdr:nvSpPr>
      <xdr:spPr>
        <a:xfrm>
          <a:off x="9588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68580</xdr:rowOff>
    </xdr:from>
    <xdr:to>
      <xdr:col>55</xdr:col>
      <xdr:colOff>0</xdr:colOff>
      <xdr:row>62</xdr:row>
      <xdr:rowOff>72390</xdr:rowOff>
    </xdr:to>
    <xdr:cxnSp macro="">
      <xdr:nvCxnSpPr>
        <xdr:cNvPr id="250" name="直線コネクタ 249">
          <a:extLst>
            <a:ext uri="{FF2B5EF4-FFF2-40B4-BE49-F238E27FC236}">
              <a16:creationId xmlns:a16="http://schemas.microsoft.com/office/drawing/2014/main" id="{00000000-0008-0000-1000-0000FA000000}"/>
            </a:ext>
          </a:extLst>
        </xdr:cNvPr>
        <xdr:cNvCxnSpPr/>
      </xdr:nvCxnSpPr>
      <xdr:spPr>
        <a:xfrm flipV="1">
          <a:off x="9639300" y="1069848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27940</xdr:rowOff>
    </xdr:from>
    <xdr:to>
      <xdr:col>46</xdr:col>
      <xdr:colOff>38100</xdr:colOff>
      <xdr:row>62</xdr:row>
      <xdr:rowOff>129540</xdr:rowOff>
    </xdr:to>
    <xdr:sp macro="" textlink="">
      <xdr:nvSpPr>
        <xdr:cNvPr id="251" name="楕円 250">
          <a:extLst>
            <a:ext uri="{FF2B5EF4-FFF2-40B4-BE49-F238E27FC236}">
              <a16:creationId xmlns:a16="http://schemas.microsoft.com/office/drawing/2014/main" id="{00000000-0008-0000-1000-0000FB000000}"/>
            </a:ext>
          </a:extLst>
        </xdr:cNvPr>
        <xdr:cNvSpPr/>
      </xdr:nvSpPr>
      <xdr:spPr>
        <a:xfrm>
          <a:off x="8699500" y="1065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72390</xdr:rowOff>
    </xdr:from>
    <xdr:to>
      <xdr:col>50</xdr:col>
      <xdr:colOff>114300</xdr:colOff>
      <xdr:row>62</xdr:row>
      <xdr:rowOff>78740</xdr:rowOff>
    </xdr:to>
    <xdr:cxnSp macro="">
      <xdr:nvCxnSpPr>
        <xdr:cNvPr id="252" name="直線コネクタ 251">
          <a:extLst>
            <a:ext uri="{FF2B5EF4-FFF2-40B4-BE49-F238E27FC236}">
              <a16:creationId xmlns:a16="http://schemas.microsoft.com/office/drawing/2014/main" id="{00000000-0008-0000-1000-0000FC000000}"/>
            </a:ext>
          </a:extLst>
        </xdr:cNvPr>
        <xdr:cNvCxnSpPr/>
      </xdr:nvCxnSpPr>
      <xdr:spPr>
        <a:xfrm flipV="1">
          <a:off x="8750300" y="1070229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31750</xdr:rowOff>
    </xdr:from>
    <xdr:to>
      <xdr:col>41</xdr:col>
      <xdr:colOff>101600</xdr:colOff>
      <xdr:row>62</xdr:row>
      <xdr:rowOff>133350</xdr:rowOff>
    </xdr:to>
    <xdr:sp macro="" textlink="">
      <xdr:nvSpPr>
        <xdr:cNvPr id="253" name="楕円 252">
          <a:extLst>
            <a:ext uri="{FF2B5EF4-FFF2-40B4-BE49-F238E27FC236}">
              <a16:creationId xmlns:a16="http://schemas.microsoft.com/office/drawing/2014/main" id="{00000000-0008-0000-1000-0000FD000000}"/>
            </a:ext>
          </a:extLst>
        </xdr:cNvPr>
        <xdr:cNvSpPr/>
      </xdr:nvSpPr>
      <xdr:spPr>
        <a:xfrm>
          <a:off x="7810500" y="1066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78740</xdr:rowOff>
    </xdr:from>
    <xdr:to>
      <xdr:col>45</xdr:col>
      <xdr:colOff>177800</xdr:colOff>
      <xdr:row>62</xdr:row>
      <xdr:rowOff>82550</xdr:rowOff>
    </xdr:to>
    <xdr:cxnSp macro="">
      <xdr:nvCxnSpPr>
        <xdr:cNvPr id="254" name="直線コネクタ 253">
          <a:extLst>
            <a:ext uri="{FF2B5EF4-FFF2-40B4-BE49-F238E27FC236}">
              <a16:creationId xmlns:a16="http://schemas.microsoft.com/office/drawing/2014/main" id="{00000000-0008-0000-1000-0000FE000000}"/>
            </a:ext>
          </a:extLst>
        </xdr:cNvPr>
        <xdr:cNvCxnSpPr/>
      </xdr:nvCxnSpPr>
      <xdr:spPr>
        <a:xfrm flipV="1">
          <a:off x="7861300" y="1070864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36830</xdr:rowOff>
    </xdr:from>
    <xdr:to>
      <xdr:col>36</xdr:col>
      <xdr:colOff>165100</xdr:colOff>
      <xdr:row>62</xdr:row>
      <xdr:rowOff>138430</xdr:rowOff>
    </xdr:to>
    <xdr:sp macro="" textlink="">
      <xdr:nvSpPr>
        <xdr:cNvPr id="255" name="楕円 254">
          <a:extLst>
            <a:ext uri="{FF2B5EF4-FFF2-40B4-BE49-F238E27FC236}">
              <a16:creationId xmlns:a16="http://schemas.microsoft.com/office/drawing/2014/main" id="{00000000-0008-0000-1000-0000FF000000}"/>
            </a:ext>
          </a:extLst>
        </xdr:cNvPr>
        <xdr:cNvSpPr/>
      </xdr:nvSpPr>
      <xdr:spPr>
        <a:xfrm>
          <a:off x="6921500" y="10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82550</xdr:rowOff>
    </xdr:from>
    <xdr:to>
      <xdr:col>41</xdr:col>
      <xdr:colOff>50800</xdr:colOff>
      <xdr:row>62</xdr:row>
      <xdr:rowOff>87630</xdr:rowOff>
    </xdr:to>
    <xdr:cxnSp macro="">
      <xdr:nvCxnSpPr>
        <xdr:cNvPr id="256" name="直線コネクタ 255">
          <a:extLst>
            <a:ext uri="{FF2B5EF4-FFF2-40B4-BE49-F238E27FC236}">
              <a16:creationId xmlns:a16="http://schemas.microsoft.com/office/drawing/2014/main" id="{00000000-0008-0000-1000-000000010000}"/>
            </a:ext>
          </a:extLst>
        </xdr:cNvPr>
        <xdr:cNvCxnSpPr/>
      </xdr:nvCxnSpPr>
      <xdr:spPr>
        <a:xfrm flipV="1">
          <a:off x="6972300" y="1071245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59</xdr:row>
      <xdr:rowOff>139700</xdr:rowOff>
    </xdr:from>
    <xdr:ext cx="469900" cy="259080"/>
    <xdr:sp macro="" textlink="">
      <xdr:nvSpPr>
        <xdr:cNvPr id="257" name="n_1aveValue【体育館・プール】&#10;一人当たり面積">
          <a:extLst>
            <a:ext uri="{FF2B5EF4-FFF2-40B4-BE49-F238E27FC236}">
              <a16:creationId xmlns:a16="http://schemas.microsoft.com/office/drawing/2014/main" id="{00000000-0008-0000-1000-000001010000}"/>
            </a:ext>
          </a:extLst>
        </xdr:cNvPr>
        <xdr:cNvSpPr txBox="1"/>
      </xdr:nvSpPr>
      <xdr:spPr>
        <a:xfrm>
          <a:off x="9391650" y="10255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59</xdr:row>
      <xdr:rowOff>152400</xdr:rowOff>
    </xdr:from>
    <xdr:ext cx="466725" cy="259080"/>
    <xdr:sp macro="" textlink="">
      <xdr:nvSpPr>
        <xdr:cNvPr id="258" name="n_2aveValue【体育館・プール】&#10;一人当たり面積">
          <a:extLst>
            <a:ext uri="{FF2B5EF4-FFF2-40B4-BE49-F238E27FC236}">
              <a16:creationId xmlns:a16="http://schemas.microsoft.com/office/drawing/2014/main" id="{00000000-0008-0000-1000-000002010000}"/>
            </a:ext>
          </a:extLst>
        </xdr:cNvPr>
        <xdr:cNvSpPr txBox="1"/>
      </xdr:nvSpPr>
      <xdr:spPr>
        <a:xfrm>
          <a:off x="8515350" y="102679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0.398</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59</xdr:row>
      <xdr:rowOff>163830</xdr:rowOff>
    </xdr:from>
    <xdr:ext cx="466725" cy="259080"/>
    <xdr:sp macro="" textlink="">
      <xdr:nvSpPr>
        <xdr:cNvPr id="259" name="n_3aveValue【体育館・プール】&#10;一人当たり面積">
          <a:extLst>
            <a:ext uri="{FF2B5EF4-FFF2-40B4-BE49-F238E27FC236}">
              <a16:creationId xmlns:a16="http://schemas.microsoft.com/office/drawing/2014/main" id="{00000000-0008-0000-1000-000003010000}"/>
            </a:ext>
          </a:extLst>
        </xdr:cNvPr>
        <xdr:cNvSpPr txBox="1"/>
      </xdr:nvSpPr>
      <xdr:spPr>
        <a:xfrm>
          <a:off x="7626350" y="102793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60</xdr:row>
      <xdr:rowOff>20320</xdr:rowOff>
    </xdr:from>
    <xdr:ext cx="466725" cy="255905"/>
    <xdr:sp macro="" textlink="">
      <xdr:nvSpPr>
        <xdr:cNvPr id="260" name="n_4aveValue【体育館・プール】&#10;一人当たり面積">
          <a:extLst>
            <a:ext uri="{FF2B5EF4-FFF2-40B4-BE49-F238E27FC236}">
              <a16:creationId xmlns:a16="http://schemas.microsoft.com/office/drawing/2014/main" id="{00000000-0008-0000-1000-000004010000}"/>
            </a:ext>
          </a:extLst>
        </xdr:cNvPr>
        <xdr:cNvSpPr txBox="1"/>
      </xdr:nvSpPr>
      <xdr:spPr>
        <a:xfrm>
          <a:off x="6737350" y="1030732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62</xdr:row>
      <xdr:rowOff>114300</xdr:rowOff>
    </xdr:from>
    <xdr:ext cx="469900" cy="259080"/>
    <xdr:sp macro="" textlink="">
      <xdr:nvSpPr>
        <xdr:cNvPr id="261" name="n_1mainValue【体育館・プール】&#10;一人当たり面積">
          <a:extLst>
            <a:ext uri="{FF2B5EF4-FFF2-40B4-BE49-F238E27FC236}">
              <a16:creationId xmlns:a16="http://schemas.microsoft.com/office/drawing/2014/main" id="{00000000-0008-0000-1000-000005010000}"/>
            </a:ext>
          </a:extLst>
        </xdr:cNvPr>
        <xdr:cNvSpPr txBox="1"/>
      </xdr:nvSpPr>
      <xdr:spPr>
        <a:xfrm>
          <a:off x="9391650" y="107442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62</xdr:row>
      <xdr:rowOff>120650</xdr:rowOff>
    </xdr:from>
    <xdr:ext cx="466725" cy="255905"/>
    <xdr:sp macro="" textlink="">
      <xdr:nvSpPr>
        <xdr:cNvPr id="262" name="n_2mainValue【体育館・プール】&#10;一人当たり面積">
          <a:extLst>
            <a:ext uri="{FF2B5EF4-FFF2-40B4-BE49-F238E27FC236}">
              <a16:creationId xmlns:a16="http://schemas.microsoft.com/office/drawing/2014/main" id="{00000000-0008-0000-1000-000006010000}"/>
            </a:ext>
          </a:extLst>
        </xdr:cNvPr>
        <xdr:cNvSpPr txBox="1"/>
      </xdr:nvSpPr>
      <xdr:spPr>
        <a:xfrm>
          <a:off x="8515350" y="1075055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0.268</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62</xdr:row>
      <xdr:rowOff>124460</xdr:rowOff>
    </xdr:from>
    <xdr:ext cx="466725" cy="259080"/>
    <xdr:sp macro="" textlink="">
      <xdr:nvSpPr>
        <xdr:cNvPr id="263" name="n_3mainValue【体育館・プール】&#10;一人当たり面積">
          <a:extLst>
            <a:ext uri="{FF2B5EF4-FFF2-40B4-BE49-F238E27FC236}">
              <a16:creationId xmlns:a16="http://schemas.microsoft.com/office/drawing/2014/main" id="{00000000-0008-0000-1000-000007010000}"/>
            </a:ext>
          </a:extLst>
        </xdr:cNvPr>
        <xdr:cNvSpPr txBox="1"/>
      </xdr:nvSpPr>
      <xdr:spPr>
        <a:xfrm>
          <a:off x="7626350" y="10754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62</xdr:row>
      <xdr:rowOff>129540</xdr:rowOff>
    </xdr:from>
    <xdr:ext cx="466725" cy="259080"/>
    <xdr:sp macro="" textlink="">
      <xdr:nvSpPr>
        <xdr:cNvPr id="264" name="n_4mainValue【体育館・プール】&#10;一人当たり面積">
          <a:extLst>
            <a:ext uri="{FF2B5EF4-FFF2-40B4-BE49-F238E27FC236}">
              <a16:creationId xmlns:a16="http://schemas.microsoft.com/office/drawing/2014/main" id="{00000000-0008-0000-1000-000008010000}"/>
            </a:ext>
          </a:extLst>
        </xdr:cNvPr>
        <xdr:cNvSpPr txBox="1"/>
      </xdr:nvSpPr>
      <xdr:spPr>
        <a:xfrm>
          <a:off x="6737350" y="107594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10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1000-00000A010000}"/>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1000-00000B010000}"/>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1000-00000C010000}"/>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1000-00000D010000}"/>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1000-00000E010000}"/>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1000-00000F010000}"/>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10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5275" cy="222250"/>
    <xdr:sp macro="" textlink="">
      <xdr:nvSpPr>
        <xdr:cNvPr id="273" name="テキスト ボックス 272">
          <a:extLst>
            <a:ext uri="{FF2B5EF4-FFF2-40B4-BE49-F238E27FC236}">
              <a16:creationId xmlns:a16="http://schemas.microsoft.com/office/drawing/2014/main" id="{00000000-0008-0000-1000-000011010000}"/>
            </a:ext>
          </a:extLst>
        </xdr:cNvPr>
        <xdr:cNvSpPr txBox="1"/>
      </xdr:nvSpPr>
      <xdr:spPr>
        <a:xfrm>
          <a:off x="723900" y="12763500"/>
          <a:ext cx="2952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1000-000012010000}"/>
            </a:ext>
          </a:extLst>
        </xdr:cNvPr>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4185" cy="259080"/>
    <xdr:sp macro="" textlink="">
      <xdr:nvSpPr>
        <xdr:cNvPr id="275" name="テキスト ボックス 274">
          <a:extLst>
            <a:ext uri="{FF2B5EF4-FFF2-40B4-BE49-F238E27FC236}">
              <a16:creationId xmlns:a16="http://schemas.microsoft.com/office/drawing/2014/main" id="{00000000-0008-0000-1000-000013010000}"/>
            </a:ext>
          </a:extLst>
        </xdr:cNvPr>
        <xdr:cNvSpPr txBox="1"/>
      </xdr:nvSpPr>
      <xdr:spPr>
        <a:xfrm>
          <a:off x="294640" y="1509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6" name="直線コネクタ 275">
          <a:extLst>
            <a:ext uri="{FF2B5EF4-FFF2-40B4-BE49-F238E27FC236}">
              <a16:creationId xmlns:a16="http://schemas.microsoft.com/office/drawing/2014/main" id="{00000000-0008-0000-1000-000014010000}"/>
            </a:ext>
          </a:extLst>
        </xdr:cNvPr>
        <xdr:cNvCxnSpPr/>
      </xdr:nvCxnSpPr>
      <xdr:spPr>
        <a:xfrm>
          <a:off x="762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67310</xdr:rowOff>
    </xdr:from>
    <xdr:ext cx="464185" cy="259080"/>
    <xdr:sp macro="" textlink="">
      <xdr:nvSpPr>
        <xdr:cNvPr id="277" name="テキスト ボックス 276">
          <a:extLst>
            <a:ext uri="{FF2B5EF4-FFF2-40B4-BE49-F238E27FC236}">
              <a16:creationId xmlns:a16="http://schemas.microsoft.com/office/drawing/2014/main" id="{00000000-0008-0000-1000-000015010000}"/>
            </a:ext>
          </a:extLst>
        </xdr:cNvPr>
        <xdr:cNvSpPr txBox="1"/>
      </xdr:nvSpPr>
      <xdr:spPr>
        <a:xfrm>
          <a:off x="294640" y="146405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8" name="直線コネクタ 277">
          <a:extLst>
            <a:ext uri="{FF2B5EF4-FFF2-40B4-BE49-F238E27FC236}">
              <a16:creationId xmlns:a16="http://schemas.microsoft.com/office/drawing/2014/main" id="{00000000-0008-0000-1000-000016010000}"/>
            </a:ext>
          </a:extLst>
        </xdr:cNvPr>
        <xdr:cNvCxnSpPr/>
      </xdr:nvCxnSpPr>
      <xdr:spPr>
        <a:xfrm>
          <a:off x="762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124460</xdr:rowOff>
    </xdr:from>
    <xdr:ext cx="403225" cy="259080"/>
    <xdr:sp macro="" textlink="">
      <xdr:nvSpPr>
        <xdr:cNvPr id="279" name="テキスト ボックス 278">
          <a:extLst>
            <a:ext uri="{FF2B5EF4-FFF2-40B4-BE49-F238E27FC236}">
              <a16:creationId xmlns:a16="http://schemas.microsoft.com/office/drawing/2014/main" id="{00000000-0008-0000-1000-000017010000}"/>
            </a:ext>
          </a:extLst>
        </xdr:cNvPr>
        <xdr:cNvSpPr txBox="1"/>
      </xdr:nvSpPr>
      <xdr:spPr>
        <a:xfrm>
          <a:off x="358775" y="1418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0" name="直線コネクタ 279">
          <a:extLst>
            <a:ext uri="{FF2B5EF4-FFF2-40B4-BE49-F238E27FC236}">
              <a16:creationId xmlns:a16="http://schemas.microsoft.com/office/drawing/2014/main" id="{00000000-0008-0000-1000-000018010000}"/>
            </a:ext>
          </a:extLst>
        </xdr:cNvPr>
        <xdr:cNvCxnSpPr/>
      </xdr:nvCxnSpPr>
      <xdr:spPr>
        <a:xfrm>
          <a:off x="762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10160</xdr:rowOff>
    </xdr:from>
    <xdr:ext cx="403225" cy="259080"/>
    <xdr:sp macro="" textlink="">
      <xdr:nvSpPr>
        <xdr:cNvPr id="281" name="テキスト ボックス 280">
          <a:extLst>
            <a:ext uri="{FF2B5EF4-FFF2-40B4-BE49-F238E27FC236}">
              <a16:creationId xmlns:a16="http://schemas.microsoft.com/office/drawing/2014/main" id="{00000000-0008-0000-1000-000019010000}"/>
            </a:ext>
          </a:extLst>
        </xdr:cNvPr>
        <xdr:cNvSpPr txBox="1"/>
      </xdr:nvSpPr>
      <xdr:spPr>
        <a:xfrm>
          <a:off x="358775" y="1372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2" name="直線コネクタ 281">
          <a:extLst>
            <a:ext uri="{FF2B5EF4-FFF2-40B4-BE49-F238E27FC236}">
              <a16:creationId xmlns:a16="http://schemas.microsoft.com/office/drawing/2014/main" id="{00000000-0008-0000-1000-00001A010000}"/>
            </a:ext>
          </a:extLst>
        </xdr:cNvPr>
        <xdr:cNvCxnSpPr/>
      </xdr:nvCxnSpPr>
      <xdr:spPr>
        <a:xfrm>
          <a:off x="762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77</xdr:row>
      <xdr:rowOff>67310</xdr:rowOff>
    </xdr:from>
    <xdr:ext cx="403225" cy="259080"/>
    <xdr:sp macro="" textlink="">
      <xdr:nvSpPr>
        <xdr:cNvPr id="283" name="テキスト ボックス 282">
          <a:extLst>
            <a:ext uri="{FF2B5EF4-FFF2-40B4-BE49-F238E27FC236}">
              <a16:creationId xmlns:a16="http://schemas.microsoft.com/office/drawing/2014/main" id="{00000000-0008-0000-1000-00001B010000}"/>
            </a:ext>
          </a:extLst>
        </xdr:cNvPr>
        <xdr:cNvSpPr txBox="1"/>
      </xdr:nvSpPr>
      <xdr:spPr>
        <a:xfrm>
          <a:off x="358775" y="1326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00000000-0008-0000-1000-00001C010000}"/>
            </a:ext>
          </a:extLst>
        </xdr:cNvPr>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74</xdr:row>
      <xdr:rowOff>124460</xdr:rowOff>
    </xdr:from>
    <xdr:ext cx="403225" cy="259080"/>
    <xdr:sp macro="" textlink="">
      <xdr:nvSpPr>
        <xdr:cNvPr id="285" name="テキスト ボックス 284">
          <a:extLst>
            <a:ext uri="{FF2B5EF4-FFF2-40B4-BE49-F238E27FC236}">
              <a16:creationId xmlns:a16="http://schemas.microsoft.com/office/drawing/2014/main" id="{00000000-0008-0000-1000-00001D010000}"/>
            </a:ext>
          </a:extLst>
        </xdr:cNvPr>
        <xdr:cNvSpPr txBox="1"/>
      </xdr:nvSpPr>
      <xdr:spPr>
        <a:xfrm>
          <a:off x="358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00000000-0008-0000-1000-00001E010000}"/>
            </a:ext>
          </a:extLst>
        </xdr:cNvPr>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113665</xdr:rowOff>
    </xdr:from>
    <xdr:to>
      <xdr:col>24</xdr:col>
      <xdr:colOff>62865</xdr:colOff>
      <xdr:row>86</xdr:row>
      <xdr:rowOff>38100</xdr:rowOff>
    </xdr:to>
    <xdr:cxnSp macro="">
      <xdr:nvCxnSpPr>
        <xdr:cNvPr id="287" name="直線コネクタ 286">
          <a:extLst>
            <a:ext uri="{FF2B5EF4-FFF2-40B4-BE49-F238E27FC236}">
              <a16:creationId xmlns:a16="http://schemas.microsoft.com/office/drawing/2014/main" id="{00000000-0008-0000-1000-00001F010000}"/>
            </a:ext>
          </a:extLst>
        </xdr:cNvPr>
        <xdr:cNvCxnSpPr/>
      </xdr:nvCxnSpPr>
      <xdr:spPr>
        <a:xfrm flipV="1">
          <a:off x="4634865" y="13315315"/>
          <a:ext cx="0" cy="1467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41910</xdr:rowOff>
    </xdr:from>
    <xdr:ext cx="469900" cy="255905"/>
    <xdr:sp macro="" textlink="">
      <xdr:nvSpPr>
        <xdr:cNvPr id="288" name="【福祉施設】&#10;有形固定資産減価償却率最小値テキスト">
          <a:extLst>
            <a:ext uri="{FF2B5EF4-FFF2-40B4-BE49-F238E27FC236}">
              <a16:creationId xmlns:a16="http://schemas.microsoft.com/office/drawing/2014/main" id="{00000000-0008-0000-1000-000020010000}"/>
            </a:ext>
          </a:extLst>
        </xdr:cNvPr>
        <xdr:cNvSpPr txBox="1"/>
      </xdr:nvSpPr>
      <xdr:spPr>
        <a:xfrm>
          <a:off x="4673600" y="1478661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9" name="直線コネクタ 288">
          <a:extLst>
            <a:ext uri="{FF2B5EF4-FFF2-40B4-BE49-F238E27FC236}">
              <a16:creationId xmlns:a16="http://schemas.microsoft.com/office/drawing/2014/main" id="{00000000-0008-0000-1000-000021010000}"/>
            </a:ext>
          </a:extLst>
        </xdr:cNvPr>
        <xdr:cNvCxnSpPr/>
      </xdr:nvCxnSpPr>
      <xdr:spPr>
        <a:xfrm>
          <a:off x="4546600" y="1478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60325</xdr:rowOff>
    </xdr:from>
    <xdr:ext cx="405130" cy="259080"/>
    <xdr:sp macro="" textlink="">
      <xdr:nvSpPr>
        <xdr:cNvPr id="290" name="【福祉施設】&#10;有形固定資産減価償却率最大値テキスト">
          <a:extLst>
            <a:ext uri="{FF2B5EF4-FFF2-40B4-BE49-F238E27FC236}">
              <a16:creationId xmlns:a16="http://schemas.microsoft.com/office/drawing/2014/main" id="{00000000-0008-0000-1000-000022010000}"/>
            </a:ext>
          </a:extLst>
        </xdr:cNvPr>
        <xdr:cNvSpPr txBox="1"/>
      </xdr:nvSpPr>
      <xdr:spPr>
        <a:xfrm>
          <a:off x="4673600" y="130905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35.8</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113665</xdr:rowOff>
    </xdr:from>
    <xdr:to>
      <xdr:col>24</xdr:col>
      <xdr:colOff>152400</xdr:colOff>
      <xdr:row>77</xdr:row>
      <xdr:rowOff>113665</xdr:rowOff>
    </xdr:to>
    <xdr:cxnSp macro="">
      <xdr:nvCxnSpPr>
        <xdr:cNvPr id="291" name="直線コネクタ 290">
          <a:extLst>
            <a:ext uri="{FF2B5EF4-FFF2-40B4-BE49-F238E27FC236}">
              <a16:creationId xmlns:a16="http://schemas.microsoft.com/office/drawing/2014/main" id="{00000000-0008-0000-1000-000023010000}"/>
            </a:ext>
          </a:extLst>
        </xdr:cNvPr>
        <xdr:cNvCxnSpPr/>
      </xdr:nvCxnSpPr>
      <xdr:spPr>
        <a:xfrm>
          <a:off x="4546600" y="13315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58420</xdr:rowOff>
    </xdr:from>
    <xdr:ext cx="405130" cy="259080"/>
    <xdr:sp macro="" textlink="">
      <xdr:nvSpPr>
        <xdr:cNvPr id="292" name="【福祉施設】&#10;有形固定資産減価償却率平均値テキスト">
          <a:extLst>
            <a:ext uri="{FF2B5EF4-FFF2-40B4-BE49-F238E27FC236}">
              <a16:creationId xmlns:a16="http://schemas.microsoft.com/office/drawing/2014/main" id="{00000000-0008-0000-1000-000024010000}"/>
            </a:ext>
          </a:extLst>
        </xdr:cNvPr>
        <xdr:cNvSpPr txBox="1"/>
      </xdr:nvSpPr>
      <xdr:spPr>
        <a:xfrm>
          <a:off x="4673600" y="137744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35560</xdr:rowOff>
    </xdr:from>
    <xdr:to>
      <xdr:col>24</xdr:col>
      <xdr:colOff>114300</xdr:colOff>
      <xdr:row>81</xdr:row>
      <xdr:rowOff>137160</xdr:rowOff>
    </xdr:to>
    <xdr:sp macro="" textlink="">
      <xdr:nvSpPr>
        <xdr:cNvPr id="293" name="フローチャート: 判断 292">
          <a:extLst>
            <a:ext uri="{FF2B5EF4-FFF2-40B4-BE49-F238E27FC236}">
              <a16:creationId xmlns:a16="http://schemas.microsoft.com/office/drawing/2014/main" id="{00000000-0008-0000-1000-000025010000}"/>
            </a:ext>
          </a:extLst>
        </xdr:cNvPr>
        <xdr:cNvSpPr/>
      </xdr:nvSpPr>
      <xdr:spPr>
        <a:xfrm>
          <a:off x="4584700" y="1392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71755</xdr:rowOff>
    </xdr:from>
    <xdr:to>
      <xdr:col>20</xdr:col>
      <xdr:colOff>38100</xdr:colOff>
      <xdr:row>82</xdr:row>
      <xdr:rowOff>1905</xdr:rowOff>
    </xdr:to>
    <xdr:sp macro="" textlink="">
      <xdr:nvSpPr>
        <xdr:cNvPr id="294" name="フローチャート: 判断 293">
          <a:extLst>
            <a:ext uri="{FF2B5EF4-FFF2-40B4-BE49-F238E27FC236}">
              <a16:creationId xmlns:a16="http://schemas.microsoft.com/office/drawing/2014/main" id="{00000000-0008-0000-1000-000026010000}"/>
            </a:ext>
          </a:extLst>
        </xdr:cNvPr>
        <xdr:cNvSpPr/>
      </xdr:nvSpPr>
      <xdr:spPr>
        <a:xfrm>
          <a:off x="3746500" y="1395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12700</xdr:rowOff>
    </xdr:from>
    <xdr:to>
      <xdr:col>15</xdr:col>
      <xdr:colOff>101600</xdr:colOff>
      <xdr:row>81</xdr:row>
      <xdr:rowOff>114300</xdr:rowOff>
    </xdr:to>
    <xdr:sp macro="" textlink="">
      <xdr:nvSpPr>
        <xdr:cNvPr id="295" name="フローチャート: 判断 294">
          <a:extLst>
            <a:ext uri="{FF2B5EF4-FFF2-40B4-BE49-F238E27FC236}">
              <a16:creationId xmlns:a16="http://schemas.microsoft.com/office/drawing/2014/main" id="{00000000-0008-0000-1000-000027010000}"/>
            </a:ext>
          </a:extLst>
        </xdr:cNvPr>
        <xdr:cNvSpPr/>
      </xdr:nvSpPr>
      <xdr:spPr>
        <a:xfrm>
          <a:off x="2857500" y="1390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41910</xdr:rowOff>
    </xdr:from>
    <xdr:to>
      <xdr:col>10</xdr:col>
      <xdr:colOff>165100</xdr:colOff>
      <xdr:row>80</xdr:row>
      <xdr:rowOff>143510</xdr:rowOff>
    </xdr:to>
    <xdr:sp macro="" textlink="">
      <xdr:nvSpPr>
        <xdr:cNvPr id="296" name="フローチャート: 判断 295">
          <a:extLst>
            <a:ext uri="{FF2B5EF4-FFF2-40B4-BE49-F238E27FC236}">
              <a16:creationId xmlns:a16="http://schemas.microsoft.com/office/drawing/2014/main" id="{00000000-0008-0000-1000-000028010000}"/>
            </a:ext>
          </a:extLst>
        </xdr:cNvPr>
        <xdr:cNvSpPr/>
      </xdr:nvSpPr>
      <xdr:spPr>
        <a:xfrm>
          <a:off x="1968500" y="137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138430</xdr:rowOff>
    </xdr:from>
    <xdr:to>
      <xdr:col>6</xdr:col>
      <xdr:colOff>38100</xdr:colOff>
      <xdr:row>80</xdr:row>
      <xdr:rowOff>68580</xdr:rowOff>
    </xdr:to>
    <xdr:sp macro="" textlink="">
      <xdr:nvSpPr>
        <xdr:cNvPr id="297" name="フローチャート: 判断 296">
          <a:extLst>
            <a:ext uri="{FF2B5EF4-FFF2-40B4-BE49-F238E27FC236}">
              <a16:creationId xmlns:a16="http://schemas.microsoft.com/office/drawing/2014/main" id="{00000000-0008-0000-1000-000029010000}"/>
            </a:ext>
          </a:extLst>
        </xdr:cNvPr>
        <xdr:cNvSpPr/>
      </xdr:nvSpPr>
      <xdr:spPr>
        <a:xfrm>
          <a:off x="1079500" y="1368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8" name="テキスト ボックス 297">
          <a:extLst>
            <a:ext uri="{FF2B5EF4-FFF2-40B4-BE49-F238E27FC236}">
              <a16:creationId xmlns:a16="http://schemas.microsoft.com/office/drawing/2014/main" id="{00000000-0008-0000-1000-00002A010000}"/>
            </a:ext>
          </a:extLst>
        </xdr:cNvPr>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99" name="テキスト ボックス 298">
          <a:extLst>
            <a:ext uri="{FF2B5EF4-FFF2-40B4-BE49-F238E27FC236}">
              <a16:creationId xmlns:a16="http://schemas.microsoft.com/office/drawing/2014/main" id="{00000000-0008-0000-1000-00002B010000}"/>
            </a:ext>
          </a:extLst>
        </xdr:cNvPr>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0" name="テキスト ボックス 299">
          <a:extLst>
            <a:ext uri="{FF2B5EF4-FFF2-40B4-BE49-F238E27FC236}">
              <a16:creationId xmlns:a16="http://schemas.microsoft.com/office/drawing/2014/main" id="{00000000-0008-0000-1000-00002C010000}"/>
            </a:ext>
          </a:extLst>
        </xdr:cNvPr>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1" name="テキスト ボックス 300">
          <a:extLst>
            <a:ext uri="{FF2B5EF4-FFF2-40B4-BE49-F238E27FC236}">
              <a16:creationId xmlns:a16="http://schemas.microsoft.com/office/drawing/2014/main" id="{00000000-0008-0000-1000-00002D010000}"/>
            </a:ext>
          </a:extLst>
        </xdr:cNvPr>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2" name="テキスト ボックス 301">
          <a:extLst>
            <a:ext uri="{FF2B5EF4-FFF2-40B4-BE49-F238E27FC236}">
              <a16:creationId xmlns:a16="http://schemas.microsoft.com/office/drawing/2014/main" id="{00000000-0008-0000-1000-00002E010000}"/>
            </a:ext>
          </a:extLst>
        </xdr:cNvPr>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83</xdr:row>
      <xdr:rowOff>78740</xdr:rowOff>
    </xdr:from>
    <xdr:to>
      <xdr:col>24</xdr:col>
      <xdr:colOff>114300</xdr:colOff>
      <xdr:row>84</xdr:row>
      <xdr:rowOff>8890</xdr:rowOff>
    </xdr:to>
    <xdr:sp macro="" textlink="">
      <xdr:nvSpPr>
        <xdr:cNvPr id="303" name="楕円 302">
          <a:extLst>
            <a:ext uri="{FF2B5EF4-FFF2-40B4-BE49-F238E27FC236}">
              <a16:creationId xmlns:a16="http://schemas.microsoft.com/office/drawing/2014/main" id="{00000000-0008-0000-1000-00002F010000}"/>
            </a:ext>
          </a:extLst>
        </xdr:cNvPr>
        <xdr:cNvSpPr/>
      </xdr:nvSpPr>
      <xdr:spPr>
        <a:xfrm>
          <a:off x="4584700" y="1430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57150</xdr:rowOff>
    </xdr:from>
    <xdr:ext cx="405130" cy="259080"/>
    <xdr:sp macro="" textlink="">
      <xdr:nvSpPr>
        <xdr:cNvPr id="304" name="【福祉施設】&#10;有形固定資産減価償却率該当値テキスト">
          <a:extLst>
            <a:ext uri="{FF2B5EF4-FFF2-40B4-BE49-F238E27FC236}">
              <a16:creationId xmlns:a16="http://schemas.microsoft.com/office/drawing/2014/main" id="{00000000-0008-0000-1000-000030010000}"/>
            </a:ext>
          </a:extLst>
        </xdr:cNvPr>
        <xdr:cNvSpPr txBox="1"/>
      </xdr:nvSpPr>
      <xdr:spPr>
        <a:xfrm>
          <a:off x="4673600" y="142875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83</xdr:row>
      <xdr:rowOff>30480</xdr:rowOff>
    </xdr:from>
    <xdr:to>
      <xdr:col>20</xdr:col>
      <xdr:colOff>38100</xdr:colOff>
      <xdr:row>83</xdr:row>
      <xdr:rowOff>132080</xdr:rowOff>
    </xdr:to>
    <xdr:sp macro="" textlink="">
      <xdr:nvSpPr>
        <xdr:cNvPr id="305" name="楕円 304">
          <a:extLst>
            <a:ext uri="{FF2B5EF4-FFF2-40B4-BE49-F238E27FC236}">
              <a16:creationId xmlns:a16="http://schemas.microsoft.com/office/drawing/2014/main" id="{00000000-0008-0000-1000-000031010000}"/>
            </a:ext>
          </a:extLst>
        </xdr:cNvPr>
        <xdr:cNvSpPr/>
      </xdr:nvSpPr>
      <xdr:spPr>
        <a:xfrm>
          <a:off x="3746500" y="1426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81280</xdr:rowOff>
    </xdr:from>
    <xdr:to>
      <xdr:col>24</xdr:col>
      <xdr:colOff>63500</xdr:colOff>
      <xdr:row>83</xdr:row>
      <xdr:rowOff>129540</xdr:rowOff>
    </xdr:to>
    <xdr:cxnSp macro="">
      <xdr:nvCxnSpPr>
        <xdr:cNvPr id="306" name="直線コネクタ 305">
          <a:extLst>
            <a:ext uri="{FF2B5EF4-FFF2-40B4-BE49-F238E27FC236}">
              <a16:creationId xmlns:a16="http://schemas.microsoft.com/office/drawing/2014/main" id="{00000000-0008-0000-1000-000032010000}"/>
            </a:ext>
          </a:extLst>
        </xdr:cNvPr>
        <xdr:cNvCxnSpPr/>
      </xdr:nvCxnSpPr>
      <xdr:spPr>
        <a:xfrm>
          <a:off x="3797300" y="14311630"/>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154940</xdr:rowOff>
    </xdr:from>
    <xdr:to>
      <xdr:col>15</xdr:col>
      <xdr:colOff>101600</xdr:colOff>
      <xdr:row>83</xdr:row>
      <xdr:rowOff>84455</xdr:rowOff>
    </xdr:to>
    <xdr:sp macro="" textlink="">
      <xdr:nvSpPr>
        <xdr:cNvPr id="307" name="楕円 306">
          <a:extLst>
            <a:ext uri="{FF2B5EF4-FFF2-40B4-BE49-F238E27FC236}">
              <a16:creationId xmlns:a16="http://schemas.microsoft.com/office/drawing/2014/main" id="{00000000-0008-0000-1000-000033010000}"/>
            </a:ext>
          </a:extLst>
        </xdr:cNvPr>
        <xdr:cNvSpPr/>
      </xdr:nvSpPr>
      <xdr:spPr>
        <a:xfrm>
          <a:off x="2857500" y="142138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33655</xdr:rowOff>
    </xdr:from>
    <xdr:to>
      <xdr:col>19</xdr:col>
      <xdr:colOff>177800</xdr:colOff>
      <xdr:row>83</xdr:row>
      <xdr:rowOff>81280</xdr:rowOff>
    </xdr:to>
    <xdr:cxnSp macro="">
      <xdr:nvCxnSpPr>
        <xdr:cNvPr id="308" name="直線コネクタ 307">
          <a:extLst>
            <a:ext uri="{FF2B5EF4-FFF2-40B4-BE49-F238E27FC236}">
              <a16:creationId xmlns:a16="http://schemas.microsoft.com/office/drawing/2014/main" id="{00000000-0008-0000-1000-000034010000}"/>
            </a:ext>
          </a:extLst>
        </xdr:cNvPr>
        <xdr:cNvCxnSpPr/>
      </xdr:nvCxnSpPr>
      <xdr:spPr>
        <a:xfrm>
          <a:off x="2908300" y="1426400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106045</xdr:rowOff>
    </xdr:from>
    <xdr:to>
      <xdr:col>10</xdr:col>
      <xdr:colOff>165100</xdr:colOff>
      <xdr:row>83</xdr:row>
      <xdr:rowOff>36195</xdr:rowOff>
    </xdr:to>
    <xdr:sp macro="" textlink="">
      <xdr:nvSpPr>
        <xdr:cNvPr id="309" name="楕円 308">
          <a:extLst>
            <a:ext uri="{FF2B5EF4-FFF2-40B4-BE49-F238E27FC236}">
              <a16:creationId xmlns:a16="http://schemas.microsoft.com/office/drawing/2014/main" id="{00000000-0008-0000-1000-000035010000}"/>
            </a:ext>
          </a:extLst>
        </xdr:cNvPr>
        <xdr:cNvSpPr/>
      </xdr:nvSpPr>
      <xdr:spPr>
        <a:xfrm>
          <a:off x="1968500" y="1416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156845</xdr:rowOff>
    </xdr:from>
    <xdr:to>
      <xdr:col>15</xdr:col>
      <xdr:colOff>50800</xdr:colOff>
      <xdr:row>83</xdr:row>
      <xdr:rowOff>33655</xdr:rowOff>
    </xdr:to>
    <xdr:cxnSp macro="">
      <xdr:nvCxnSpPr>
        <xdr:cNvPr id="310" name="直線コネクタ 309">
          <a:extLst>
            <a:ext uri="{FF2B5EF4-FFF2-40B4-BE49-F238E27FC236}">
              <a16:creationId xmlns:a16="http://schemas.microsoft.com/office/drawing/2014/main" id="{00000000-0008-0000-1000-000036010000}"/>
            </a:ext>
          </a:extLst>
        </xdr:cNvPr>
        <xdr:cNvCxnSpPr/>
      </xdr:nvCxnSpPr>
      <xdr:spPr>
        <a:xfrm>
          <a:off x="2019300" y="1421574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58420</xdr:rowOff>
    </xdr:from>
    <xdr:to>
      <xdr:col>6</xdr:col>
      <xdr:colOff>38100</xdr:colOff>
      <xdr:row>82</xdr:row>
      <xdr:rowOff>160020</xdr:rowOff>
    </xdr:to>
    <xdr:sp macro="" textlink="">
      <xdr:nvSpPr>
        <xdr:cNvPr id="311" name="楕円 310">
          <a:extLst>
            <a:ext uri="{FF2B5EF4-FFF2-40B4-BE49-F238E27FC236}">
              <a16:creationId xmlns:a16="http://schemas.microsoft.com/office/drawing/2014/main" id="{00000000-0008-0000-1000-000037010000}"/>
            </a:ext>
          </a:extLst>
        </xdr:cNvPr>
        <xdr:cNvSpPr/>
      </xdr:nvSpPr>
      <xdr:spPr>
        <a:xfrm>
          <a:off x="1079500" y="1411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109220</xdr:rowOff>
    </xdr:from>
    <xdr:to>
      <xdr:col>10</xdr:col>
      <xdr:colOff>114300</xdr:colOff>
      <xdr:row>82</xdr:row>
      <xdr:rowOff>156845</xdr:rowOff>
    </xdr:to>
    <xdr:cxnSp macro="">
      <xdr:nvCxnSpPr>
        <xdr:cNvPr id="312" name="直線コネクタ 311">
          <a:extLst>
            <a:ext uri="{FF2B5EF4-FFF2-40B4-BE49-F238E27FC236}">
              <a16:creationId xmlns:a16="http://schemas.microsoft.com/office/drawing/2014/main" id="{00000000-0008-0000-1000-000038010000}"/>
            </a:ext>
          </a:extLst>
        </xdr:cNvPr>
        <xdr:cNvCxnSpPr/>
      </xdr:nvCxnSpPr>
      <xdr:spPr>
        <a:xfrm>
          <a:off x="1130300" y="1416812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80</xdr:row>
      <xdr:rowOff>18415</xdr:rowOff>
    </xdr:from>
    <xdr:ext cx="405130" cy="255905"/>
    <xdr:sp macro="" textlink="">
      <xdr:nvSpPr>
        <xdr:cNvPr id="313" name="n_1aveValue【福祉施設】&#10;有形固定資産減価償却率">
          <a:extLst>
            <a:ext uri="{FF2B5EF4-FFF2-40B4-BE49-F238E27FC236}">
              <a16:creationId xmlns:a16="http://schemas.microsoft.com/office/drawing/2014/main" id="{00000000-0008-0000-1000-000039010000}"/>
            </a:ext>
          </a:extLst>
        </xdr:cNvPr>
        <xdr:cNvSpPr txBox="1"/>
      </xdr:nvSpPr>
      <xdr:spPr>
        <a:xfrm>
          <a:off x="3582035" y="1373441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79</xdr:row>
      <xdr:rowOff>130810</xdr:rowOff>
    </xdr:from>
    <xdr:ext cx="401955" cy="259080"/>
    <xdr:sp macro="" textlink="">
      <xdr:nvSpPr>
        <xdr:cNvPr id="314" name="n_2aveValue【福祉施設】&#10;有形固定資産減価償却率">
          <a:extLst>
            <a:ext uri="{FF2B5EF4-FFF2-40B4-BE49-F238E27FC236}">
              <a16:creationId xmlns:a16="http://schemas.microsoft.com/office/drawing/2014/main" id="{00000000-0008-0000-1000-00003A010000}"/>
            </a:ext>
          </a:extLst>
        </xdr:cNvPr>
        <xdr:cNvSpPr txBox="1"/>
      </xdr:nvSpPr>
      <xdr:spPr>
        <a:xfrm>
          <a:off x="2705735" y="136753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78</xdr:row>
      <xdr:rowOff>160020</xdr:rowOff>
    </xdr:from>
    <xdr:ext cx="401955" cy="259080"/>
    <xdr:sp macro="" textlink="">
      <xdr:nvSpPr>
        <xdr:cNvPr id="315" name="n_3aveValue【福祉施設】&#10;有形固定資産減価償却率">
          <a:extLst>
            <a:ext uri="{FF2B5EF4-FFF2-40B4-BE49-F238E27FC236}">
              <a16:creationId xmlns:a16="http://schemas.microsoft.com/office/drawing/2014/main" id="{00000000-0008-0000-1000-00003B010000}"/>
            </a:ext>
          </a:extLst>
        </xdr:cNvPr>
        <xdr:cNvSpPr txBox="1"/>
      </xdr:nvSpPr>
      <xdr:spPr>
        <a:xfrm>
          <a:off x="1816735" y="1353312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78</xdr:row>
      <xdr:rowOff>85090</xdr:rowOff>
    </xdr:from>
    <xdr:ext cx="401955" cy="259080"/>
    <xdr:sp macro="" textlink="">
      <xdr:nvSpPr>
        <xdr:cNvPr id="316" name="n_4aveValue【福祉施設】&#10;有形固定資産減価償却率">
          <a:extLst>
            <a:ext uri="{FF2B5EF4-FFF2-40B4-BE49-F238E27FC236}">
              <a16:creationId xmlns:a16="http://schemas.microsoft.com/office/drawing/2014/main" id="{00000000-0008-0000-1000-00003C010000}"/>
            </a:ext>
          </a:extLst>
        </xdr:cNvPr>
        <xdr:cNvSpPr txBox="1"/>
      </xdr:nvSpPr>
      <xdr:spPr>
        <a:xfrm>
          <a:off x="927735" y="1345819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83</xdr:row>
      <xdr:rowOff>123190</xdr:rowOff>
    </xdr:from>
    <xdr:ext cx="405130" cy="255905"/>
    <xdr:sp macro="" textlink="">
      <xdr:nvSpPr>
        <xdr:cNvPr id="317" name="n_1mainValue【福祉施設】&#10;有形固定資産減価償却率">
          <a:extLst>
            <a:ext uri="{FF2B5EF4-FFF2-40B4-BE49-F238E27FC236}">
              <a16:creationId xmlns:a16="http://schemas.microsoft.com/office/drawing/2014/main" id="{00000000-0008-0000-1000-00003D010000}"/>
            </a:ext>
          </a:extLst>
        </xdr:cNvPr>
        <xdr:cNvSpPr txBox="1"/>
      </xdr:nvSpPr>
      <xdr:spPr>
        <a:xfrm>
          <a:off x="3582035" y="1435354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83</xdr:row>
      <xdr:rowOff>75565</xdr:rowOff>
    </xdr:from>
    <xdr:ext cx="401955" cy="255905"/>
    <xdr:sp macro="" textlink="">
      <xdr:nvSpPr>
        <xdr:cNvPr id="318" name="n_2mainValue【福祉施設】&#10;有形固定資産減価償却率">
          <a:extLst>
            <a:ext uri="{FF2B5EF4-FFF2-40B4-BE49-F238E27FC236}">
              <a16:creationId xmlns:a16="http://schemas.microsoft.com/office/drawing/2014/main" id="{00000000-0008-0000-1000-00003E010000}"/>
            </a:ext>
          </a:extLst>
        </xdr:cNvPr>
        <xdr:cNvSpPr txBox="1"/>
      </xdr:nvSpPr>
      <xdr:spPr>
        <a:xfrm>
          <a:off x="2705735" y="1430591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83</xdr:row>
      <xdr:rowOff>27305</xdr:rowOff>
    </xdr:from>
    <xdr:ext cx="401955" cy="259080"/>
    <xdr:sp macro="" textlink="">
      <xdr:nvSpPr>
        <xdr:cNvPr id="319" name="n_3mainValue【福祉施設】&#10;有形固定資産減価償却率">
          <a:extLst>
            <a:ext uri="{FF2B5EF4-FFF2-40B4-BE49-F238E27FC236}">
              <a16:creationId xmlns:a16="http://schemas.microsoft.com/office/drawing/2014/main" id="{00000000-0008-0000-1000-00003F010000}"/>
            </a:ext>
          </a:extLst>
        </xdr:cNvPr>
        <xdr:cNvSpPr txBox="1"/>
      </xdr:nvSpPr>
      <xdr:spPr>
        <a:xfrm>
          <a:off x="1816735" y="1425765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82</xdr:row>
      <xdr:rowOff>151130</xdr:rowOff>
    </xdr:from>
    <xdr:ext cx="401955" cy="259080"/>
    <xdr:sp macro="" textlink="">
      <xdr:nvSpPr>
        <xdr:cNvPr id="320" name="n_4mainValue【福祉施設】&#10;有形固定資産減価償却率">
          <a:extLst>
            <a:ext uri="{FF2B5EF4-FFF2-40B4-BE49-F238E27FC236}">
              <a16:creationId xmlns:a16="http://schemas.microsoft.com/office/drawing/2014/main" id="{00000000-0008-0000-1000-000040010000}"/>
            </a:ext>
          </a:extLst>
        </xdr:cNvPr>
        <xdr:cNvSpPr txBox="1"/>
      </xdr:nvSpPr>
      <xdr:spPr>
        <a:xfrm>
          <a:off x="927735" y="1421003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10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1000-000042010000}"/>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1000-000043010000}"/>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44/47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1000-000044010000}"/>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1000-000045010000}"/>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1000-000046010000}"/>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1000-000047010000}"/>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10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6710" cy="222250"/>
    <xdr:sp macro="" textlink="">
      <xdr:nvSpPr>
        <xdr:cNvPr id="329" name="テキスト ボックス 328">
          <a:extLst>
            <a:ext uri="{FF2B5EF4-FFF2-40B4-BE49-F238E27FC236}">
              <a16:creationId xmlns:a16="http://schemas.microsoft.com/office/drawing/2014/main" id="{00000000-0008-0000-1000-000049010000}"/>
            </a:ext>
          </a:extLst>
        </xdr:cNvPr>
        <xdr:cNvSpPr txBox="1"/>
      </xdr:nvSpPr>
      <xdr:spPr>
        <a:xfrm>
          <a:off x="6565900" y="1276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1000-00004A010000}"/>
            </a:ext>
          </a:extLst>
        </xdr:cNvPr>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00000000-0008-0000-1000-00004B010000}"/>
            </a:ext>
          </a:extLst>
        </xdr:cNvPr>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4185" cy="255905"/>
    <xdr:sp macro="" textlink="">
      <xdr:nvSpPr>
        <xdr:cNvPr id="332" name="テキスト ボックス 331">
          <a:extLst>
            <a:ext uri="{FF2B5EF4-FFF2-40B4-BE49-F238E27FC236}">
              <a16:creationId xmlns:a16="http://schemas.microsoft.com/office/drawing/2014/main" id="{00000000-0008-0000-1000-00004C010000}"/>
            </a:ext>
          </a:extLst>
        </xdr:cNvPr>
        <xdr:cNvSpPr txBox="1"/>
      </xdr:nvSpPr>
      <xdr:spPr>
        <a:xfrm>
          <a:off x="6136640" y="14716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00000000-0008-0000-1000-00004D010000}"/>
            </a:ext>
          </a:extLst>
        </xdr:cNvPr>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4185" cy="259080"/>
    <xdr:sp macro="" textlink="">
      <xdr:nvSpPr>
        <xdr:cNvPr id="334" name="テキスト ボックス 333">
          <a:extLst>
            <a:ext uri="{FF2B5EF4-FFF2-40B4-BE49-F238E27FC236}">
              <a16:creationId xmlns:a16="http://schemas.microsoft.com/office/drawing/2014/main" id="{00000000-0008-0000-1000-00004E010000}"/>
            </a:ext>
          </a:extLst>
        </xdr:cNvPr>
        <xdr:cNvSpPr txBox="1"/>
      </xdr:nvSpPr>
      <xdr:spPr>
        <a:xfrm>
          <a:off x="6136640" y="14335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00000000-0008-0000-1000-00004F010000}"/>
            </a:ext>
          </a:extLst>
        </xdr:cNvPr>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4185" cy="259080"/>
    <xdr:sp macro="" textlink="">
      <xdr:nvSpPr>
        <xdr:cNvPr id="336" name="テキスト ボックス 335">
          <a:extLst>
            <a:ext uri="{FF2B5EF4-FFF2-40B4-BE49-F238E27FC236}">
              <a16:creationId xmlns:a16="http://schemas.microsoft.com/office/drawing/2014/main" id="{00000000-0008-0000-1000-000050010000}"/>
            </a:ext>
          </a:extLst>
        </xdr:cNvPr>
        <xdr:cNvSpPr txBox="1"/>
      </xdr:nvSpPr>
      <xdr:spPr>
        <a:xfrm>
          <a:off x="6136640" y="1395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00000000-0008-0000-1000-000051010000}"/>
            </a:ext>
          </a:extLst>
        </xdr:cNvPr>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4185" cy="255905"/>
    <xdr:sp macro="" textlink="">
      <xdr:nvSpPr>
        <xdr:cNvPr id="338" name="テキスト ボックス 337">
          <a:extLst>
            <a:ext uri="{FF2B5EF4-FFF2-40B4-BE49-F238E27FC236}">
              <a16:creationId xmlns:a16="http://schemas.microsoft.com/office/drawing/2014/main" id="{00000000-0008-0000-1000-000052010000}"/>
            </a:ext>
          </a:extLst>
        </xdr:cNvPr>
        <xdr:cNvSpPr txBox="1"/>
      </xdr:nvSpPr>
      <xdr:spPr>
        <a:xfrm>
          <a:off x="6136640" y="13573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00000000-0008-0000-1000-000053010000}"/>
            </a:ext>
          </a:extLst>
        </xdr:cNvPr>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4185" cy="259080"/>
    <xdr:sp macro="" textlink="">
      <xdr:nvSpPr>
        <xdr:cNvPr id="340" name="テキスト ボックス 339">
          <a:extLst>
            <a:ext uri="{FF2B5EF4-FFF2-40B4-BE49-F238E27FC236}">
              <a16:creationId xmlns:a16="http://schemas.microsoft.com/office/drawing/2014/main" id="{00000000-0008-0000-1000-000054010000}"/>
            </a:ext>
          </a:extLst>
        </xdr:cNvPr>
        <xdr:cNvSpPr txBox="1"/>
      </xdr:nvSpPr>
      <xdr:spPr>
        <a:xfrm>
          <a:off x="6136640" y="13192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1000-000055010000}"/>
            </a:ext>
          </a:extLst>
        </xdr:cNvPr>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4185" cy="259080"/>
    <xdr:sp macro="" textlink="">
      <xdr:nvSpPr>
        <xdr:cNvPr id="342" name="テキスト ボックス 341">
          <a:extLst>
            <a:ext uri="{FF2B5EF4-FFF2-40B4-BE49-F238E27FC236}">
              <a16:creationId xmlns:a16="http://schemas.microsoft.com/office/drawing/2014/main" id="{00000000-0008-0000-1000-000056010000}"/>
            </a:ext>
          </a:extLst>
        </xdr:cNvPr>
        <xdr:cNvSpPr txBox="1"/>
      </xdr:nvSpPr>
      <xdr:spPr>
        <a:xfrm>
          <a:off x="6136640" y="1281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00000000-0008-0000-1000-000057010000}"/>
            </a:ext>
          </a:extLst>
        </xdr:cNvPr>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78740</xdr:rowOff>
    </xdr:from>
    <xdr:to>
      <xdr:col>54</xdr:col>
      <xdr:colOff>189865</xdr:colOff>
      <xdr:row>86</xdr:row>
      <xdr:rowOff>99060</xdr:rowOff>
    </xdr:to>
    <xdr:cxnSp macro="">
      <xdr:nvCxnSpPr>
        <xdr:cNvPr id="344" name="直線コネクタ 343">
          <a:extLst>
            <a:ext uri="{FF2B5EF4-FFF2-40B4-BE49-F238E27FC236}">
              <a16:creationId xmlns:a16="http://schemas.microsoft.com/office/drawing/2014/main" id="{00000000-0008-0000-1000-000058010000}"/>
            </a:ext>
          </a:extLst>
        </xdr:cNvPr>
        <xdr:cNvCxnSpPr/>
      </xdr:nvCxnSpPr>
      <xdr:spPr>
        <a:xfrm flipV="1">
          <a:off x="10476865" y="13280390"/>
          <a:ext cx="0" cy="1563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102870</xdr:rowOff>
    </xdr:from>
    <xdr:ext cx="469900" cy="259080"/>
    <xdr:sp macro="" textlink="">
      <xdr:nvSpPr>
        <xdr:cNvPr id="345" name="【福祉施設】&#10;一人当たり面積最小値テキスト">
          <a:extLst>
            <a:ext uri="{FF2B5EF4-FFF2-40B4-BE49-F238E27FC236}">
              <a16:creationId xmlns:a16="http://schemas.microsoft.com/office/drawing/2014/main" id="{00000000-0008-0000-1000-000059010000}"/>
            </a:ext>
          </a:extLst>
        </xdr:cNvPr>
        <xdr:cNvSpPr txBox="1"/>
      </xdr:nvSpPr>
      <xdr:spPr>
        <a:xfrm>
          <a:off x="10515600" y="14847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0.012</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99060</xdr:rowOff>
    </xdr:from>
    <xdr:to>
      <xdr:col>55</xdr:col>
      <xdr:colOff>88900</xdr:colOff>
      <xdr:row>86</xdr:row>
      <xdr:rowOff>99060</xdr:rowOff>
    </xdr:to>
    <xdr:cxnSp macro="">
      <xdr:nvCxnSpPr>
        <xdr:cNvPr id="346" name="直線コネクタ 345">
          <a:extLst>
            <a:ext uri="{FF2B5EF4-FFF2-40B4-BE49-F238E27FC236}">
              <a16:creationId xmlns:a16="http://schemas.microsoft.com/office/drawing/2014/main" id="{00000000-0008-0000-1000-00005A010000}"/>
            </a:ext>
          </a:extLst>
        </xdr:cNvPr>
        <xdr:cNvCxnSpPr/>
      </xdr:nvCxnSpPr>
      <xdr:spPr>
        <a:xfrm>
          <a:off x="10388600" y="14843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25400</xdr:rowOff>
    </xdr:from>
    <xdr:ext cx="469900" cy="259080"/>
    <xdr:sp macro="" textlink="">
      <xdr:nvSpPr>
        <xdr:cNvPr id="347" name="【福祉施設】&#10;一人当たり面積最大値テキスト">
          <a:extLst>
            <a:ext uri="{FF2B5EF4-FFF2-40B4-BE49-F238E27FC236}">
              <a16:creationId xmlns:a16="http://schemas.microsoft.com/office/drawing/2014/main" id="{00000000-0008-0000-1000-00005B010000}"/>
            </a:ext>
          </a:extLst>
        </xdr:cNvPr>
        <xdr:cNvSpPr txBox="1"/>
      </xdr:nvSpPr>
      <xdr:spPr>
        <a:xfrm>
          <a:off x="10515600" y="13055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1.243</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78740</xdr:rowOff>
    </xdr:from>
    <xdr:to>
      <xdr:col>55</xdr:col>
      <xdr:colOff>88900</xdr:colOff>
      <xdr:row>77</xdr:row>
      <xdr:rowOff>78740</xdr:rowOff>
    </xdr:to>
    <xdr:cxnSp macro="">
      <xdr:nvCxnSpPr>
        <xdr:cNvPr id="348" name="直線コネクタ 347">
          <a:extLst>
            <a:ext uri="{FF2B5EF4-FFF2-40B4-BE49-F238E27FC236}">
              <a16:creationId xmlns:a16="http://schemas.microsoft.com/office/drawing/2014/main" id="{00000000-0008-0000-1000-00005C010000}"/>
            </a:ext>
          </a:extLst>
        </xdr:cNvPr>
        <xdr:cNvCxnSpPr/>
      </xdr:nvCxnSpPr>
      <xdr:spPr>
        <a:xfrm>
          <a:off x="10388600" y="1328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166370</xdr:rowOff>
    </xdr:from>
    <xdr:ext cx="469900" cy="255905"/>
    <xdr:sp macro="" textlink="">
      <xdr:nvSpPr>
        <xdr:cNvPr id="349" name="【福祉施設】&#10;一人当たり面積平均値テキスト">
          <a:extLst>
            <a:ext uri="{FF2B5EF4-FFF2-40B4-BE49-F238E27FC236}">
              <a16:creationId xmlns:a16="http://schemas.microsoft.com/office/drawing/2014/main" id="{00000000-0008-0000-1000-00005D010000}"/>
            </a:ext>
          </a:extLst>
        </xdr:cNvPr>
        <xdr:cNvSpPr txBox="1"/>
      </xdr:nvSpPr>
      <xdr:spPr>
        <a:xfrm>
          <a:off x="10515600" y="1439672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143510</xdr:rowOff>
    </xdr:from>
    <xdr:to>
      <xdr:col>55</xdr:col>
      <xdr:colOff>50800</xdr:colOff>
      <xdr:row>85</xdr:row>
      <xdr:rowOff>73660</xdr:rowOff>
    </xdr:to>
    <xdr:sp macro="" textlink="">
      <xdr:nvSpPr>
        <xdr:cNvPr id="350" name="フローチャート: 判断 349">
          <a:extLst>
            <a:ext uri="{FF2B5EF4-FFF2-40B4-BE49-F238E27FC236}">
              <a16:creationId xmlns:a16="http://schemas.microsoft.com/office/drawing/2014/main" id="{00000000-0008-0000-1000-00005E010000}"/>
            </a:ext>
          </a:extLst>
        </xdr:cNvPr>
        <xdr:cNvSpPr/>
      </xdr:nvSpPr>
      <xdr:spPr>
        <a:xfrm>
          <a:off x="10426700" y="1454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160020</xdr:rowOff>
    </xdr:from>
    <xdr:to>
      <xdr:col>50</xdr:col>
      <xdr:colOff>165100</xdr:colOff>
      <xdr:row>85</xdr:row>
      <xdr:rowOff>90170</xdr:rowOff>
    </xdr:to>
    <xdr:sp macro="" textlink="">
      <xdr:nvSpPr>
        <xdr:cNvPr id="351" name="フローチャート: 判断 350">
          <a:extLst>
            <a:ext uri="{FF2B5EF4-FFF2-40B4-BE49-F238E27FC236}">
              <a16:creationId xmlns:a16="http://schemas.microsoft.com/office/drawing/2014/main" id="{00000000-0008-0000-1000-00005F010000}"/>
            </a:ext>
          </a:extLst>
        </xdr:cNvPr>
        <xdr:cNvSpPr/>
      </xdr:nvSpPr>
      <xdr:spPr>
        <a:xfrm>
          <a:off x="9588500" y="145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140970</xdr:rowOff>
    </xdr:from>
    <xdr:to>
      <xdr:col>46</xdr:col>
      <xdr:colOff>38100</xdr:colOff>
      <xdr:row>85</xdr:row>
      <xdr:rowOff>71120</xdr:rowOff>
    </xdr:to>
    <xdr:sp macro="" textlink="">
      <xdr:nvSpPr>
        <xdr:cNvPr id="352" name="フローチャート: 判断 351">
          <a:extLst>
            <a:ext uri="{FF2B5EF4-FFF2-40B4-BE49-F238E27FC236}">
              <a16:creationId xmlns:a16="http://schemas.microsoft.com/office/drawing/2014/main" id="{00000000-0008-0000-1000-000060010000}"/>
            </a:ext>
          </a:extLst>
        </xdr:cNvPr>
        <xdr:cNvSpPr/>
      </xdr:nvSpPr>
      <xdr:spPr>
        <a:xfrm>
          <a:off x="8699500" y="1454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20320</xdr:rowOff>
    </xdr:from>
    <xdr:to>
      <xdr:col>41</xdr:col>
      <xdr:colOff>101600</xdr:colOff>
      <xdr:row>85</xdr:row>
      <xdr:rowOff>121920</xdr:rowOff>
    </xdr:to>
    <xdr:sp macro="" textlink="">
      <xdr:nvSpPr>
        <xdr:cNvPr id="353" name="フローチャート: 判断 352">
          <a:extLst>
            <a:ext uri="{FF2B5EF4-FFF2-40B4-BE49-F238E27FC236}">
              <a16:creationId xmlns:a16="http://schemas.microsoft.com/office/drawing/2014/main" id="{00000000-0008-0000-1000-000061010000}"/>
            </a:ext>
          </a:extLst>
        </xdr:cNvPr>
        <xdr:cNvSpPr/>
      </xdr:nvSpPr>
      <xdr:spPr>
        <a:xfrm>
          <a:off x="7810500" y="1459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33020</xdr:rowOff>
    </xdr:from>
    <xdr:to>
      <xdr:col>36</xdr:col>
      <xdr:colOff>165100</xdr:colOff>
      <xdr:row>85</xdr:row>
      <xdr:rowOff>134620</xdr:rowOff>
    </xdr:to>
    <xdr:sp macro="" textlink="">
      <xdr:nvSpPr>
        <xdr:cNvPr id="354" name="フローチャート: 判断 353">
          <a:extLst>
            <a:ext uri="{FF2B5EF4-FFF2-40B4-BE49-F238E27FC236}">
              <a16:creationId xmlns:a16="http://schemas.microsoft.com/office/drawing/2014/main" id="{00000000-0008-0000-1000-000062010000}"/>
            </a:ext>
          </a:extLst>
        </xdr:cNvPr>
        <xdr:cNvSpPr/>
      </xdr:nvSpPr>
      <xdr:spPr>
        <a:xfrm>
          <a:off x="69215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5" name="テキスト ボックス 354">
          <a:extLst>
            <a:ext uri="{FF2B5EF4-FFF2-40B4-BE49-F238E27FC236}">
              <a16:creationId xmlns:a16="http://schemas.microsoft.com/office/drawing/2014/main" id="{00000000-0008-0000-1000-000063010000}"/>
            </a:ext>
          </a:extLst>
        </xdr:cNvPr>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6" name="テキスト ボックス 355">
          <a:extLst>
            <a:ext uri="{FF2B5EF4-FFF2-40B4-BE49-F238E27FC236}">
              <a16:creationId xmlns:a16="http://schemas.microsoft.com/office/drawing/2014/main" id="{00000000-0008-0000-1000-000064010000}"/>
            </a:ext>
          </a:extLst>
        </xdr:cNvPr>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7" name="テキスト ボックス 356">
          <a:extLst>
            <a:ext uri="{FF2B5EF4-FFF2-40B4-BE49-F238E27FC236}">
              <a16:creationId xmlns:a16="http://schemas.microsoft.com/office/drawing/2014/main" id="{00000000-0008-0000-1000-000065010000}"/>
            </a:ext>
          </a:extLst>
        </xdr:cNvPr>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8" name="テキスト ボックス 357">
          <a:extLst>
            <a:ext uri="{FF2B5EF4-FFF2-40B4-BE49-F238E27FC236}">
              <a16:creationId xmlns:a16="http://schemas.microsoft.com/office/drawing/2014/main" id="{00000000-0008-0000-1000-000066010000}"/>
            </a:ext>
          </a:extLst>
        </xdr:cNvPr>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9" name="テキスト ボックス 358">
          <a:extLst>
            <a:ext uri="{FF2B5EF4-FFF2-40B4-BE49-F238E27FC236}">
              <a16:creationId xmlns:a16="http://schemas.microsoft.com/office/drawing/2014/main" id="{00000000-0008-0000-1000-000067010000}"/>
            </a:ext>
          </a:extLst>
        </xdr:cNvPr>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86</xdr:row>
      <xdr:rowOff>36830</xdr:rowOff>
    </xdr:from>
    <xdr:to>
      <xdr:col>55</xdr:col>
      <xdr:colOff>50800</xdr:colOff>
      <xdr:row>86</xdr:row>
      <xdr:rowOff>138430</xdr:rowOff>
    </xdr:to>
    <xdr:sp macro="" textlink="">
      <xdr:nvSpPr>
        <xdr:cNvPr id="360" name="楕円 359">
          <a:extLst>
            <a:ext uri="{FF2B5EF4-FFF2-40B4-BE49-F238E27FC236}">
              <a16:creationId xmlns:a16="http://schemas.microsoft.com/office/drawing/2014/main" id="{00000000-0008-0000-1000-000068010000}"/>
            </a:ext>
          </a:extLst>
        </xdr:cNvPr>
        <xdr:cNvSpPr/>
      </xdr:nvSpPr>
      <xdr:spPr>
        <a:xfrm>
          <a:off x="10426700" y="1478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123190</xdr:rowOff>
    </xdr:from>
    <xdr:ext cx="469900" cy="255905"/>
    <xdr:sp macro="" textlink="">
      <xdr:nvSpPr>
        <xdr:cNvPr id="361" name="【福祉施設】&#10;一人当たり面積該当値テキスト">
          <a:extLst>
            <a:ext uri="{FF2B5EF4-FFF2-40B4-BE49-F238E27FC236}">
              <a16:creationId xmlns:a16="http://schemas.microsoft.com/office/drawing/2014/main" id="{00000000-0008-0000-1000-000069010000}"/>
            </a:ext>
          </a:extLst>
        </xdr:cNvPr>
        <xdr:cNvSpPr txBox="1"/>
      </xdr:nvSpPr>
      <xdr:spPr>
        <a:xfrm>
          <a:off x="10515600" y="1469644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86</xdr:row>
      <xdr:rowOff>38100</xdr:rowOff>
    </xdr:from>
    <xdr:to>
      <xdr:col>50</xdr:col>
      <xdr:colOff>165100</xdr:colOff>
      <xdr:row>86</xdr:row>
      <xdr:rowOff>139700</xdr:rowOff>
    </xdr:to>
    <xdr:sp macro="" textlink="">
      <xdr:nvSpPr>
        <xdr:cNvPr id="362" name="楕円 361">
          <a:extLst>
            <a:ext uri="{FF2B5EF4-FFF2-40B4-BE49-F238E27FC236}">
              <a16:creationId xmlns:a16="http://schemas.microsoft.com/office/drawing/2014/main" id="{00000000-0008-0000-1000-00006A010000}"/>
            </a:ext>
          </a:extLst>
        </xdr:cNvPr>
        <xdr:cNvSpPr/>
      </xdr:nvSpPr>
      <xdr:spPr>
        <a:xfrm>
          <a:off x="9588500" y="1478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87630</xdr:rowOff>
    </xdr:from>
    <xdr:to>
      <xdr:col>55</xdr:col>
      <xdr:colOff>0</xdr:colOff>
      <xdr:row>86</xdr:row>
      <xdr:rowOff>88900</xdr:rowOff>
    </xdr:to>
    <xdr:cxnSp macro="">
      <xdr:nvCxnSpPr>
        <xdr:cNvPr id="363" name="直線コネクタ 362">
          <a:extLst>
            <a:ext uri="{FF2B5EF4-FFF2-40B4-BE49-F238E27FC236}">
              <a16:creationId xmlns:a16="http://schemas.microsoft.com/office/drawing/2014/main" id="{00000000-0008-0000-1000-00006B010000}"/>
            </a:ext>
          </a:extLst>
        </xdr:cNvPr>
        <xdr:cNvCxnSpPr/>
      </xdr:nvCxnSpPr>
      <xdr:spPr>
        <a:xfrm flipV="1">
          <a:off x="9639300" y="1483233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38100</xdr:rowOff>
    </xdr:from>
    <xdr:to>
      <xdr:col>46</xdr:col>
      <xdr:colOff>38100</xdr:colOff>
      <xdr:row>86</xdr:row>
      <xdr:rowOff>139700</xdr:rowOff>
    </xdr:to>
    <xdr:sp macro="" textlink="">
      <xdr:nvSpPr>
        <xdr:cNvPr id="364" name="楕円 363">
          <a:extLst>
            <a:ext uri="{FF2B5EF4-FFF2-40B4-BE49-F238E27FC236}">
              <a16:creationId xmlns:a16="http://schemas.microsoft.com/office/drawing/2014/main" id="{00000000-0008-0000-1000-00006C010000}"/>
            </a:ext>
          </a:extLst>
        </xdr:cNvPr>
        <xdr:cNvSpPr/>
      </xdr:nvSpPr>
      <xdr:spPr>
        <a:xfrm>
          <a:off x="8699500" y="1478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88900</xdr:rowOff>
    </xdr:from>
    <xdr:to>
      <xdr:col>50</xdr:col>
      <xdr:colOff>114300</xdr:colOff>
      <xdr:row>86</xdr:row>
      <xdr:rowOff>88900</xdr:rowOff>
    </xdr:to>
    <xdr:cxnSp macro="">
      <xdr:nvCxnSpPr>
        <xdr:cNvPr id="365" name="直線コネクタ 364">
          <a:extLst>
            <a:ext uri="{FF2B5EF4-FFF2-40B4-BE49-F238E27FC236}">
              <a16:creationId xmlns:a16="http://schemas.microsoft.com/office/drawing/2014/main" id="{00000000-0008-0000-1000-00006D010000}"/>
            </a:ext>
          </a:extLst>
        </xdr:cNvPr>
        <xdr:cNvCxnSpPr/>
      </xdr:nvCxnSpPr>
      <xdr:spPr>
        <a:xfrm>
          <a:off x="8750300" y="148336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38100</xdr:rowOff>
    </xdr:from>
    <xdr:to>
      <xdr:col>41</xdr:col>
      <xdr:colOff>101600</xdr:colOff>
      <xdr:row>86</xdr:row>
      <xdr:rowOff>139700</xdr:rowOff>
    </xdr:to>
    <xdr:sp macro="" textlink="">
      <xdr:nvSpPr>
        <xdr:cNvPr id="366" name="楕円 365">
          <a:extLst>
            <a:ext uri="{FF2B5EF4-FFF2-40B4-BE49-F238E27FC236}">
              <a16:creationId xmlns:a16="http://schemas.microsoft.com/office/drawing/2014/main" id="{00000000-0008-0000-1000-00006E010000}"/>
            </a:ext>
          </a:extLst>
        </xdr:cNvPr>
        <xdr:cNvSpPr/>
      </xdr:nvSpPr>
      <xdr:spPr>
        <a:xfrm>
          <a:off x="7810500" y="1478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88900</xdr:rowOff>
    </xdr:from>
    <xdr:to>
      <xdr:col>45</xdr:col>
      <xdr:colOff>177800</xdr:colOff>
      <xdr:row>86</xdr:row>
      <xdr:rowOff>88900</xdr:rowOff>
    </xdr:to>
    <xdr:cxnSp macro="">
      <xdr:nvCxnSpPr>
        <xdr:cNvPr id="367" name="直線コネクタ 366">
          <a:extLst>
            <a:ext uri="{FF2B5EF4-FFF2-40B4-BE49-F238E27FC236}">
              <a16:creationId xmlns:a16="http://schemas.microsoft.com/office/drawing/2014/main" id="{00000000-0008-0000-1000-00006F010000}"/>
            </a:ext>
          </a:extLst>
        </xdr:cNvPr>
        <xdr:cNvCxnSpPr/>
      </xdr:nvCxnSpPr>
      <xdr:spPr>
        <a:xfrm>
          <a:off x="7861300" y="148336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38100</xdr:rowOff>
    </xdr:from>
    <xdr:to>
      <xdr:col>36</xdr:col>
      <xdr:colOff>165100</xdr:colOff>
      <xdr:row>86</xdr:row>
      <xdr:rowOff>139700</xdr:rowOff>
    </xdr:to>
    <xdr:sp macro="" textlink="">
      <xdr:nvSpPr>
        <xdr:cNvPr id="368" name="楕円 367">
          <a:extLst>
            <a:ext uri="{FF2B5EF4-FFF2-40B4-BE49-F238E27FC236}">
              <a16:creationId xmlns:a16="http://schemas.microsoft.com/office/drawing/2014/main" id="{00000000-0008-0000-1000-000070010000}"/>
            </a:ext>
          </a:extLst>
        </xdr:cNvPr>
        <xdr:cNvSpPr/>
      </xdr:nvSpPr>
      <xdr:spPr>
        <a:xfrm>
          <a:off x="6921500" y="1478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88900</xdr:rowOff>
    </xdr:from>
    <xdr:to>
      <xdr:col>41</xdr:col>
      <xdr:colOff>50800</xdr:colOff>
      <xdr:row>86</xdr:row>
      <xdr:rowOff>88900</xdr:rowOff>
    </xdr:to>
    <xdr:cxnSp macro="">
      <xdr:nvCxnSpPr>
        <xdr:cNvPr id="369" name="直線コネクタ 368">
          <a:extLst>
            <a:ext uri="{FF2B5EF4-FFF2-40B4-BE49-F238E27FC236}">
              <a16:creationId xmlns:a16="http://schemas.microsoft.com/office/drawing/2014/main" id="{00000000-0008-0000-1000-000071010000}"/>
            </a:ext>
          </a:extLst>
        </xdr:cNvPr>
        <xdr:cNvCxnSpPr/>
      </xdr:nvCxnSpPr>
      <xdr:spPr>
        <a:xfrm>
          <a:off x="6972300" y="148336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106680</xdr:rowOff>
    </xdr:from>
    <xdr:ext cx="469900" cy="259080"/>
    <xdr:sp macro="" textlink="">
      <xdr:nvSpPr>
        <xdr:cNvPr id="370" name="n_1aveValue【福祉施設】&#10;一人当たり面積">
          <a:extLst>
            <a:ext uri="{FF2B5EF4-FFF2-40B4-BE49-F238E27FC236}">
              <a16:creationId xmlns:a16="http://schemas.microsoft.com/office/drawing/2014/main" id="{00000000-0008-0000-1000-000072010000}"/>
            </a:ext>
          </a:extLst>
        </xdr:cNvPr>
        <xdr:cNvSpPr txBox="1"/>
      </xdr:nvSpPr>
      <xdr:spPr>
        <a:xfrm>
          <a:off x="9391650" y="143370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87630</xdr:rowOff>
    </xdr:from>
    <xdr:ext cx="466725" cy="255905"/>
    <xdr:sp macro="" textlink="">
      <xdr:nvSpPr>
        <xdr:cNvPr id="371" name="n_2aveValue【福祉施設】&#10;一人当たり面積">
          <a:extLst>
            <a:ext uri="{FF2B5EF4-FFF2-40B4-BE49-F238E27FC236}">
              <a16:creationId xmlns:a16="http://schemas.microsoft.com/office/drawing/2014/main" id="{00000000-0008-0000-1000-000073010000}"/>
            </a:ext>
          </a:extLst>
        </xdr:cNvPr>
        <xdr:cNvSpPr txBox="1"/>
      </xdr:nvSpPr>
      <xdr:spPr>
        <a:xfrm>
          <a:off x="8515350" y="1431798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0.209</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138430</xdr:rowOff>
    </xdr:from>
    <xdr:ext cx="466725" cy="259080"/>
    <xdr:sp macro="" textlink="">
      <xdr:nvSpPr>
        <xdr:cNvPr id="372" name="n_3aveValue【福祉施設】&#10;一人当たり面積">
          <a:extLst>
            <a:ext uri="{FF2B5EF4-FFF2-40B4-BE49-F238E27FC236}">
              <a16:creationId xmlns:a16="http://schemas.microsoft.com/office/drawing/2014/main" id="{00000000-0008-0000-1000-000074010000}"/>
            </a:ext>
          </a:extLst>
        </xdr:cNvPr>
        <xdr:cNvSpPr txBox="1"/>
      </xdr:nvSpPr>
      <xdr:spPr>
        <a:xfrm>
          <a:off x="7626350" y="143687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83</xdr:row>
      <xdr:rowOff>151130</xdr:rowOff>
    </xdr:from>
    <xdr:ext cx="466725" cy="259080"/>
    <xdr:sp macro="" textlink="">
      <xdr:nvSpPr>
        <xdr:cNvPr id="373" name="n_4aveValue【福祉施設】&#10;一人当たり面積">
          <a:extLst>
            <a:ext uri="{FF2B5EF4-FFF2-40B4-BE49-F238E27FC236}">
              <a16:creationId xmlns:a16="http://schemas.microsoft.com/office/drawing/2014/main" id="{00000000-0008-0000-1000-000075010000}"/>
            </a:ext>
          </a:extLst>
        </xdr:cNvPr>
        <xdr:cNvSpPr txBox="1"/>
      </xdr:nvSpPr>
      <xdr:spPr>
        <a:xfrm>
          <a:off x="6737350" y="143814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130810</xdr:rowOff>
    </xdr:from>
    <xdr:ext cx="469900" cy="259080"/>
    <xdr:sp macro="" textlink="">
      <xdr:nvSpPr>
        <xdr:cNvPr id="374" name="n_1mainValue【福祉施設】&#10;一人当たり面積">
          <a:extLst>
            <a:ext uri="{FF2B5EF4-FFF2-40B4-BE49-F238E27FC236}">
              <a16:creationId xmlns:a16="http://schemas.microsoft.com/office/drawing/2014/main" id="{00000000-0008-0000-1000-000076010000}"/>
            </a:ext>
          </a:extLst>
        </xdr:cNvPr>
        <xdr:cNvSpPr txBox="1"/>
      </xdr:nvSpPr>
      <xdr:spPr>
        <a:xfrm>
          <a:off x="9391650" y="14875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130810</xdr:rowOff>
    </xdr:from>
    <xdr:ext cx="466725" cy="259080"/>
    <xdr:sp macro="" textlink="">
      <xdr:nvSpPr>
        <xdr:cNvPr id="375" name="n_2mainValue【福祉施設】&#10;一人当たり面積">
          <a:extLst>
            <a:ext uri="{FF2B5EF4-FFF2-40B4-BE49-F238E27FC236}">
              <a16:creationId xmlns:a16="http://schemas.microsoft.com/office/drawing/2014/main" id="{00000000-0008-0000-1000-000077010000}"/>
            </a:ext>
          </a:extLst>
        </xdr:cNvPr>
        <xdr:cNvSpPr txBox="1"/>
      </xdr:nvSpPr>
      <xdr:spPr>
        <a:xfrm>
          <a:off x="8515350" y="148755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0.020</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86</xdr:row>
      <xdr:rowOff>130810</xdr:rowOff>
    </xdr:from>
    <xdr:ext cx="466725" cy="259080"/>
    <xdr:sp macro="" textlink="">
      <xdr:nvSpPr>
        <xdr:cNvPr id="376" name="n_3mainValue【福祉施設】&#10;一人当たり面積">
          <a:extLst>
            <a:ext uri="{FF2B5EF4-FFF2-40B4-BE49-F238E27FC236}">
              <a16:creationId xmlns:a16="http://schemas.microsoft.com/office/drawing/2014/main" id="{00000000-0008-0000-1000-000078010000}"/>
            </a:ext>
          </a:extLst>
        </xdr:cNvPr>
        <xdr:cNvSpPr txBox="1"/>
      </xdr:nvSpPr>
      <xdr:spPr>
        <a:xfrm>
          <a:off x="7626350" y="148755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0.020</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86</xdr:row>
      <xdr:rowOff>130810</xdr:rowOff>
    </xdr:from>
    <xdr:ext cx="466725" cy="259080"/>
    <xdr:sp macro="" textlink="">
      <xdr:nvSpPr>
        <xdr:cNvPr id="377" name="n_4mainValue【福祉施設】&#10;一人当たり面積">
          <a:extLst>
            <a:ext uri="{FF2B5EF4-FFF2-40B4-BE49-F238E27FC236}">
              <a16:creationId xmlns:a16="http://schemas.microsoft.com/office/drawing/2014/main" id="{00000000-0008-0000-1000-000079010000}"/>
            </a:ext>
          </a:extLst>
        </xdr:cNvPr>
        <xdr:cNvSpPr txBox="1"/>
      </xdr:nvSpPr>
      <xdr:spPr>
        <a:xfrm>
          <a:off x="6737350" y="148755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10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1000-00007B010000}"/>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1000-00007C010000}"/>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1000-00007D010000}"/>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1000-00007E010000}"/>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1000-00007F010000}"/>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1000-000080010000}"/>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1000-00008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00000000-0008-0000-1000-00008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00000000-0008-0000-1000-000083010000}"/>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00000000-0008-0000-1000-000084010000}"/>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1000-000085010000}"/>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1000-000086010000}"/>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1000-000087010000}"/>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1000-000088010000}"/>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00000000-0008-0000-1000-00008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00000000-0008-0000-1000-00008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00000000-0008-0000-1000-00008B010000}"/>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00000000-0008-0000-1000-00008C010000}"/>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1000-00008D010000}"/>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1000-00008E010000}"/>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1000-00008F010000}"/>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1000-000090010000}"/>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00000000-0008-0000-1000-000091010000}"/>
            </a:ext>
          </a:extLst>
        </xdr:cNvPr>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5275" cy="225425"/>
    <xdr:sp macro="" textlink="">
      <xdr:nvSpPr>
        <xdr:cNvPr id="402" name="テキスト ボックス 401">
          <a:extLst>
            <a:ext uri="{FF2B5EF4-FFF2-40B4-BE49-F238E27FC236}">
              <a16:creationId xmlns:a16="http://schemas.microsoft.com/office/drawing/2014/main" id="{00000000-0008-0000-1000-000092010000}"/>
            </a:ext>
          </a:extLst>
        </xdr:cNvPr>
        <xdr:cNvSpPr txBox="1"/>
      </xdr:nvSpPr>
      <xdr:spPr>
        <a:xfrm>
          <a:off x="12407900" y="514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00000000-0008-0000-1000-000093010000}"/>
            </a:ext>
          </a:extLst>
        </xdr:cNvPr>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4185" cy="259080"/>
    <xdr:sp macro="" textlink="">
      <xdr:nvSpPr>
        <xdr:cNvPr id="404" name="テキスト ボックス 403">
          <a:extLst>
            <a:ext uri="{FF2B5EF4-FFF2-40B4-BE49-F238E27FC236}">
              <a16:creationId xmlns:a16="http://schemas.microsoft.com/office/drawing/2014/main" id="{00000000-0008-0000-1000-000094010000}"/>
            </a:ext>
          </a:extLst>
        </xdr:cNvPr>
        <xdr:cNvSpPr txBox="1"/>
      </xdr:nvSpPr>
      <xdr:spPr>
        <a:xfrm>
          <a:off x="11978640" y="747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405" name="直線コネクタ 404">
          <a:extLst>
            <a:ext uri="{FF2B5EF4-FFF2-40B4-BE49-F238E27FC236}">
              <a16:creationId xmlns:a16="http://schemas.microsoft.com/office/drawing/2014/main" id="{00000000-0008-0000-1000-000095010000}"/>
            </a:ext>
          </a:extLst>
        </xdr:cNvPr>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4185" cy="255905"/>
    <xdr:sp macro="" textlink="">
      <xdr:nvSpPr>
        <xdr:cNvPr id="406" name="テキスト ボックス 405">
          <a:extLst>
            <a:ext uri="{FF2B5EF4-FFF2-40B4-BE49-F238E27FC236}">
              <a16:creationId xmlns:a16="http://schemas.microsoft.com/office/drawing/2014/main" id="{00000000-0008-0000-1000-000096010000}"/>
            </a:ext>
          </a:extLst>
        </xdr:cNvPr>
        <xdr:cNvSpPr txBox="1"/>
      </xdr:nvSpPr>
      <xdr:spPr>
        <a:xfrm>
          <a:off x="11978640" y="715137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407" name="直線コネクタ 406">
          <a:extLst>
            <a:ext uri="{FF2B5EF4-FFF2-40B4-BE49-F238E27FC236}">
              <a16:creationId xmlns:a16="http://schemas.microsoft.com/office/drawing/2014/main" id="{00000000-0008-0000-1000-000097010000}"/>
            </a:ext>
          </a:extLst>
        </xdr:cNvPr>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408" name="テキスト ボックス 407">
          <a:extLst>
            <a:ext uri="{FF2B5EF4-FFF2-40B4-BE49-F238E27FC236}">
              <a16:creationId xmlns:a16="http://schemas.microsoft.com/office/drawing/2014/main" id="{00000000-0008-0000-1000-000098010000}"/>
            </a:ext>
          </a:extLst>
        </xdr:cNvPr>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409" name="直線コネクタ 408">
          <a:extLst>
            <a:ext uri="{FF2B5EF4-FFF2-40B4-BE49-F238E27FC236}">
              <a16:creationId xmlns:a16="http://schemas.microsoft.com/office/drawing/2014/main" id="{00000000-0008-0000-1000-000099010000}"/>
            </a:ext>
          </a:extLst>
        </xdr:cNvPr>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5905"/>
    <xdr:sp macro="" textlink="">
      <xdr:nvSpPr>
        <xdr:cNvPr id="410" name="テキスト ボックス 409">
          <a:extLst>
            <a:ext uri="{FF2B5EF4-FFF2-40B4-BE49-F238E27FC236}">
              <a16:creationId xmlns:a16="http://schemas.microsoft.com/office/drawing/2014/main" id="{00000000-0008-0000-1000-00009A010000}"/>
            </a:ext>
          </a:extLst>
        </xdr:cNvPr>
        <xdr:cNvSpPr txBox="1"/>
      </xdr:nvSpPr>
      <xdr:spPr>
        <a:xfrm>
          <a:off x="12042775" y="649859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411" name="直線コネクタ 410">
          <a:extLst>
            <a:ext uri="{FF2B5EF4-FFF2-40B4-BE49-F238E27FC236}">
              <a16:creationId xmlns:a16="http://schemas.microsoft.com/office/drawing/2014/main" id="{00000000-0008-0000-1000-00009B010000}"/>
            </a:ext>
          </a:extLst>
        </xdr:cNvPr>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412" name="テキスト ボックス 411">
          <a:extLst>
            <a:ext uri="{FF2B5EF4-FFF2-40B4-BE49-F238E27FC236}">
              <a16:creationId xmlns:a16="http://schemas.microsoft.com/office/drawing/2014/main" id="{00000000-0008-0000-1000-00009C010000}"/>
            </a:ext>
          </a:extLst>
        </xdr:cNvPr>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413" name="直線コネクタ 412">
          <a:extLst>
            <a:ext uri="{FF2B5EF4-FFF2-40B4-BE49-F238E27FC236}">
              <a16:creationId xmlns:a16="http://schemas.microsoft.com/office/drawing/2014/main" id="{00000000-0008-0000-1000-00009D010000}"/>
            </a:ext>
          </a:extLst>
        </xdr:cNvPr>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414" name="テキスト ボックス 413">
          <a:extLst>
            <a:ext uri="{FF2B5EF4-FFF2-40B4-BE49-F238E27FC236}">
              <a16:creationId xmlns:a16="http://schemas.microsoft.com/office/drawing/2014/main" id="{00000000-0008-0000-1000-00009E010000}"/>
            </a:ext>
          </a:extLst>
        </xdr:cNvPr>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415" name="直線コネクタ 414">
          <a:extLst>
            <a:ext uri="{FF2B5EF4-FFF2-40B4-BE49-F238E27FC236}">
              <a16:creationId xmlns:a16="http://schemas.microsoft.com/office/drawing/2014/main" id="{00000000-0008-0000-1000-00009F010000}"/>
            </a:ext>
          </a:extLst>
        </xdr:cNvPr>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5915" cy="255905"/>
    <xdr:sp macro="" textlink="">
      <xdr:nvSpPr>
        <xdr:cNvPr id="416" name="テキスト ボックス 415">
          <a:extLst>
            <a:ext uri="{FF2B5EF4-FFF2-40B4-BE49-F238E27FC236}">
              <a16:creationId xmlns:a16="http://schemas.microsoft.com/office/drawing/2014/main" id="{00000000-0008-0000-1000-0000A0010000}"/>
            </a:ext>
          </a:extLst>
        </xdr:cNvPr>
        <xdr:cNvSpPr txBox="1"/>
      </xdr:nvSpPr>
      <xdr:spPr>
        <a:xfrm>
          <a:off x="12106910" y="551815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00000000-0008-0000-1000-0000A1010000}"/>
            </a:ext>
          </a:extLst>
        </xdr:cNvPr>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a:extLst>
            <a:ext uri="{FF2B5EF4-FFF2-40B4-BE49-F238E27FC236}">
              <a16:creationId xmlns:a16="http://schemas.microsoft.com/office/drawing/2014/main" id="{00000000-0008-0000-1000-0000A2010000}"/>
            </a:ext>
          </a:extLst>
        </xdr:cNvPr>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34</xdr:row>
      <xdr:rowOff>33655</xdr:rowOff>
    </xdr:from>
    <xdr:to>
      <xdr:col>85</xdr:col>
      <xdr:colOff>126365</xdr:colOff>
      <xdr:row>42</xdr:row>
      <xdr:rowOff>92710</xdr:rowOff>
    </xdr:to>
    <xdr:cxnSp macro="">
      <xdr:nvCxnSpPr>
        <xdr:cNvPr id="419" name="直線コネクタ 418">
          <a:extLst>
            <a:ext uri="{FF2B5EF4-FFF2-40B4-BE49-F238E27FC236}">
              <a16:creationId xmlns:a16="http://schemas.microsoft.com/office/drawing/2014/main" id="{00000000-0008-0000-1000-0000A3010000}"/>
            </a:ext>
          </a:extLst>
        </xdr:cNvPr>
        <xdr:cNvCxnSpPr/>
      </xdr:nvCxnSpPr>
      <xdr:spPr>
        <a:xfrm flipV="1">
          <a:off x="16318865" y="5862955"/>
          <a:ext cx="0" cy="1430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96520</xdr:rowOff>
    </xdr:from>
    <xdr:ext cx="469900" cy="259080"/>
    <xdr:sp macro="" textlink="">
      <xdr:nvSpPr>
        <xdr:cNvPr id="420" name="【一般廃棄物処理施設】&#10;有形固定資産減価償却率最小値テキスト">
          <a:extLst>
            <a:ext uri="{FF2B5EF4-FFF2-40B4-BE49-F238E27FC236}">
              <a16:creationId xmlns:a16="http://schemas.microsoft.com/office/drawing/2014/main" id="{00000000-0008-0000-1000-0000A4010000}"/>
            </a:ext>
          </a:extLst>
        </xdr:cNvPr>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92710</xdr:rowOff>
    </xdr:from>
    <xdr:to>
      <xdr:col>86</xdr:col>
      <xdr:colOff>25400</xdr:colOff>
      <xdr:row>42</xdr:row>
      <xdr:rowOff>92710</xdr:rowOff>
    </xdr:to>
    <xdr:cxnSp macro="">
      <xdr:nvCxnSpPr>
        <xdr:cNvPr id="421" name="直線コネクタ 420">
          <a:extLst>
            <a:ext uri="{FF2B5EF4-FFF2-40B4-BE49-F238E27FC236}">
              <a16:creationId xmlns:a16="http://schemas.microsoft.com/office/drawing/2014/main" id="{00000000-0008-0000-1000-0000A5010000}"/>
            </a:ext>
          </a:extLst>
        </xdr:cNvPr>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151765</xdr:rowOff>
    </xdr:from>
    <xdr:ext cx="405130" cy="259080"/>
    <xdr:sp macro="" textlink="">
      <xdr:nvSpPr>
        <xdr:cNvPr id="422" name="【一般廃棄物処理施設】&#10;有形固定資産減価償却率最大値テキスト">
          <a:extLst>
            <a:ext uri="{FF2B5EF4-FFF2-40B4-BE49-F238E27FC236}">
              <a16:creationId xmlns:a16="http://schemas.microsoft.com/office/drawing/2014/main" id="{00000000-0008-0000-1000-0000A6010000}"/>
            </a:ext>
          </a:extLst>
        </xdr:cNvPr>
        <xdr:cNvSpPr txBox="1"/>
      </xdr:nvSpPr>
      <xdr:spPr>
        <a:xfrm>
          <a:off x="16357600" y="56381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a:t>
          </a:r>
          <a:endParaRPr kumimoji="1" lang="ja-JP" altLang="en-US" sz="1000" b="1">
            <a:latin typeface="ＭＳ Ｐゴシック"/>
            <a:ea typeface="ＭＳ Ｐゴシック"/>
          </a:endParaRPr>
        </a:p>
      </xdr:txBody>
    </xdr:sp>
    <xdr:clientData/>
  </xdr:oneCellAnchor>
  <xdr:twoCellAnchor>
    <xdr:from>
      <xdr:col>85</xdr:col>
      <xdr:colOff>38100</xdr:colOff>
      <xdr:row>34</xdr:row>
      <xdr:rowOff>33655</xdr:rowOff>
    </xdr:from>
    <xdr:to>
      <xdr:col>86</xdr:col>
      <xdr:colOff>25400</xdr:colOff>
      <xdr:row>34</xdr:row>
      <xdr:rowOff>33655</xdr:rowOff>
    </xdr:to>
    <xdr:cxnSp macro="">
      <xdr:nvCxnSpPr>
        <xdr:cNvPr id="423" name="直線コネクタ 422">
          <a:extLst>
            <a:ext uri="{FF2B5EF4-FFF2-40B4-BE49-F238E27FC236}">
              <a16:creationId xmlns:a16="http://schemas.microsoft.com/office/drawing/2014/main" id="{00000000-0008-0000-1000-0000A7010000}"/>
            </a:ext>
          </a:extLst>
        </xdr:cNvPr>
        <xdr:cNvCxnSpPr/>
      </xdr:nvCxnSpPr>
      <xdr:spPr>
        <a:xfrm>
          <a:off x="16230600" y="5862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136525</xdr:rowOff>
    </xdr:from>
    <xdr:ext cx="405130" cy="258445"/>
    <xdr:sp macro="" textlink="">
      <xdr:nvSpPr>
        <xdr:cNvPr id="424" name="【一般廃棄物処理施設】&#10;有形固定資産減価償却率平均値テキスト">
          <a:extLst>
            <a:ext uri="{FF2B5EF4-FFF2-40B4-BE49-F238E27FC236}">
              <a16:creationId xmlns:a16="http://schemas.microsoft.com/office/drawing/2014/main" id="{00000000-0008-0000-1000-0000A8010000}"/>
            </a:ext>
          </a:extLst>
        </xdr:cNvPr>
        <xdr:cNvSpPr txBox="1"/>
      </xdr:nvSpPr>
      <xdr:spPr>
        <a:xfrm>
          <a:off x="16357600" y="648017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113665</xdr:rowOff>
    </xdr:from>
    <xdr:to>
      <xdr:col>85</xdr:col>
      <xdr:colOff>177800</xdr:colOff>
      <xdr:row>39</xdr:row>
      <xdr:rowOff>43815</xdr:rowOff>
    </xdr:to>
    <xdr:sp macro="" textlink="">
      <xdr:nvSpPr>
        <xdr:cNvPr id="425" name="フローチャート: 判断 424">
          <a:extLst>
            <a:ext uri="{FF2B5EF4-FFF2-40B4-BE49-F238E27FC236}">
              <a16:creationId xmlns:a16="http://schemas.microsoft.com/office/drawing/2014/main" id="{00000000-0008-0000-1000-0000A9010000}"/>
            </a:ext>
          </a:extLst>
        </xdr:cNvPr>
        <xdr:cNvSpPr/>
      </xdr:nvSpPr>
      <xdr:spPr>
        <a:xfrm>
          <a:off x="16268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153035</xdr:rowOff>
    </xdr:from>
    <xdr:to>
      <xdr:col>81</xdr:col>
      <xdr:colOff>101600</xdr:colOff>
      <xdr:row>39</xdr:row>
      <xdr:rowOff>83185</xdr:rowOff>
    </xdr:to>
    <xdr:sp macro="" textlink="">
      <xdr:nvSpPr>
        <xdr:cNvPr id="426" name="フローチャート: 判断 425">
          <a:extLst>
            <a:ext uri="{FF2B5EF4-FFF2-40B4-BE49-F238E27FC236}">
              <a16:creationId xmlns:a16="http://schemas.microsoft.com/office/drawing/2014/main" id="{00000000-0008-0000-1000-0000AA010000}"/>
            </a:ext>
          </a:extLst>
        </xdr:cNvPr>
        <xdr:cNvSpPr/>
      </xdr:nvSpPr>
      <xdr:spPr>
        <a:xfrm>
          <a:off x="15430500" y="666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162560</xdr:rowOff>
    </xdr:from>
    <xdr:to>
      <xdr:col>76</xdr:col>
      <xdr:colOff>165100</xdr:colOff>
      <xdr:row>39</xdr:row>
      <xdr:rowOff>92710</xdr:rowOff>
    </xdr:to>
    <xdr:sp macro="" textlink="">
      <xdr:nvSpPr>
        <xdr:cNvPr id="427" name="フローチャート: 判断 426">
          <a:extLst>
            <a:ext uri="{FF2B5EF4-FFF2-40B4-BE49-F238E27FC236}">
              <a16:creationId xmlns:a16="http://schemas.microsoft.com/office/drawing/2014/main" id="{00000000-0008-0000-1000-0000AB010000}"/>
            </a:ext>
          </a:extLst>
        </xdr:cNvPr>
        <xdr:cNvSpPr/>
      </xdr:nvSpPr>
      <xdr:spPr>
        <a:xfrm>
          <a:off x="14541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7620</xdr:rowOff>
    </xdr:from>
    <xdr:to>
      <xdr:col>72</xdr:col>
      <xdr:colOff>38100</xdr:colOff>
      <xdr:row>39</xdr:row>
      <xdr:rowOff>109220</xdr:rowOff>
    </xdr:to>
    <xdr:sp macro="" textlink="">
      <xdr:nvSpPr>
        <xdr:cNvPr id="428" name="フローチャート: 判断 427">
          <a:extLst>
            <a:ext uri="{FF2B5EF4-FFF2-40B4-BE49-F238E27FC236}">
              <a16:creationId xmlns:a16="http://schemas.microsoft.com/office/drawing/2014/main" id="{00000000-0008-0000-1000-0000AC010000}"/>
            </a:ext>
          </a:extLst>
        </xdr:cNvPr>
        <xdr:cNvSpPr/>
      </xdr:nvSpPr>
      <xdr:spPr>
        <a:xfrm>
          <a:off x="13652500" y="669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132080</xdr:rowOff>
    </xdr:from>
    <xdr:to>
      <xdr:col>67</xdr:col>
      <xdr:colOff>101600</xdr:colOff>
      <xdr:row>39</xdr:row>
      <xdr:rowOff>61595</xdr:rowOff>
    </xdr:to>
    <xdr:sp macro="" textlink="">
      <xdr:nvSpPr>
        <xdr:cNvPr id="429" name="フローチャート: 判断 428">
          <a:extLst>
            <a:ext uri="{FF2B5EF4-FFF2-40B4-BE49-F238E27FC236}">
              <a16:creationId xmlns:a16="http://schemas.microsoft.com/office/drawing/2014/main" id="{00000000-0008-0000-1000-0000AD010000}"/>
            </a:ext>
          </a:extLst>
        </xdr:cNvPr>
        <xdr:cNvSpPr/>
      </xdr:nvSpPr>
      <xdr:spPr>
        <a:xfrm>
          <a:off x="12763500" y="66471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30" name="テキスト ボックス 429">
          <a:extLst>
            <a:ext uri="{FF2B5EF4-FFF2-40B4-BE49-F238E27FC236}">
              <a16:creationId xmlns:a16="http://schemas.microsoft.com/office/drawing/2014/main" id="{00000000-0008-0000-1000-0000AE010000}"/>
            </a:ext>
          </a:extLst>
        </xdr:cNvPr>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31" name="テキスト ボックス 430">
          <a:extLst>
            <a:ext uri="{FF2B5EF4-FFF2-40B4-BE49-F238E27FC236}">
              <a16:creationId xmlns:a16="http://schemas.microsoft.com/office/drawing/2014/main" id="{00000000-0008-0000-1000-0000AF010000}"/>
            </a:ext>
          </a:extLst>
        </xdr:cNvPr>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32" name="テキスト ボックス 431">
          <a:extLst>
            <a:ext uri="{FF2B5EF4-FFF2-40B4-BE49-F238E27FC236}">
              <a16:creationId xmlns:a16="http://schemas.microsoft.com/office/drawing/2014/main" id="{00000000-0008-0000-1000-0000B0010000}"/>
            </a:ext>
          </a:extLst>
        </xdr:cNvPr>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33" name="テキスト ボックス 432">
          <a:extLst>
            <a:ext uri="{FF2B5EF4-FFF2-40B4-BE49-F238E27FC236}">
              <a16:creationId xmlns:a16="http://schemas.microsoft.com/office/drawing/2014/main" id="{00000000-0008-0000-1000-0000B1010000}"/>
            </a:ext>
          </a:extLst>
        </xdr:cNvPr>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34" name="テキスト ボックス 433">
          <a:extLst>
            <a:ext uri="{FF2B5EF4-FFF2-40B4-BE49-F238E27FC236}">
              <a16:creationId xmlns:a16="http://schemas.microsoft.com/office/drawing/2014/main" id="{00000000-0008-0000-1000-0000B2010000}"/>
            </a:ext>
          </a:extLst>
        </xdr:cNvPr>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40</xdr:row>
      <xdr:rowOff>82550</xdr:rowOff>
    </xdr:from>
    <xdr:to>
      <xdr:col>85</xdr:col>
      <xdr:colOff>177800</xdr:colOff>
      <xdr:row>41</xdr:row>
      <xdr:rowOff>12700</xdr:rowOff>
    </xdr:to>
    <xdr:sp macro="" textlink="">
      <xdr:nvSpPr>
        <xdr:cNvPr id="435" name="楕円 434">
          <a:extLst>
            <a:ext uri="{FF2B5EF4-FFF2-40B4-BE49-F238E27FC236}">
              <a16:creationId xmlns:a16="http://schemas.microsoft.com/office/drawing/2014/main" id="{00000000-0008-0000-1000-0000B3010000}"/>
            </a:ext>
          </a:extLst>
        </xdr:cNvPr>
        <xdr:cNvSpPr/>
      </xdr:nvSpPr>
      <xdr:spPr>
        <a:xfrm>
          <a:off x="162687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60960</xdr:rowOff>
    </xdr:from>
    <xdr:ext cx="405130" cy="259080"/>
    <xdr:sp macro="" textlink="">
      <xdr:nvSpPr>
        <xdr:cNvPr id="436" name="【一般廃棄物処理施設】&#10;有形固定資産減価償却率該当値テキスト">
          <a:extLst>
            <a:ext uri="{FF2B5EF4-FFF2-40B4-BE49-F238E27FC236}">
              <a16:creationId xmlns:a16="http://schemas.microsoft.com/office/drawing/2014/main" id="{00000000-0008-0000-1000-0000B4010000}"/>
            </a:ext>
          </a:extLst>
        </xdr:cNvPr>
        <xdr:cNvSpPr txBox="1"/>
      </xdr:nvSpPr>
      <xdr:spPr>
        <a:xfrm>
          <a:off x="16357600" y="69189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40</xdr:row>
      <xdr:rowOff>53340</xdr:rowOff>
    </xdr:from>
    <xdr:to>
      <xdr:col>81</xdr:col>
      <xdr:colOff>101600</xdr:colOff>
      <xdr:row>40</xdr:row>
      <xdr:rowOff>154940</xdr:rowOff>
    </xdr:to>
    <xdr:sp macro="" textlink="">
      <xdr:nvSpPr>
        <xdr:cNvPr id="437" name="楕円 436">
          <a:extLst>
            <a:ext uri="{FF2B5EF4-FFF2-40B4-BE49-F238E27FC236}">
              <a16:creationId xmlns:a16="http://schemas.microsoft.com/office/drawing/2014/main" id="{00000000-0008-0000-1000-0000B5010000}"/>
            </a:ext>
          </a:extLst>
        </xdr:cNvPr>
        <xdr:cNvSpPr/>
      </xdr:nvSpPr>
      <xdr:spPr>
        <a:xfrm>
          <a:off x="154305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104140</xdr:rowOff>
    </xdr:from>
    <xdr:to>
      <xdr:col>85</xdr:col>
      <xdr:colOff>127000</xdr:colOff>
      <xdr:row>40</xdr:row>
      <xdr:rowOff>133350</xdr:rowOff>
    </xdr:to>
    <xdr:cxnSp macro="">
      <xdr:nvCxnSpPr>
        <xdr:cNvPr id="438" name="直線コネクタ 437">
          <a:extLst>
            <a:ext uri="{FF2B5EF4-FFF2-40B4-BE49-F238E27FC236}">
              <a16:creationId xmlns:a16="http://schemas.microsoft.com/office/drawing/2014/main" id="{00000000-0008-0000-1000-0000B6010000}"/>
            </a:ext>
          </a:extLst>
        </xdr:cNvPr>
        <xdr:cNvCxnSpPr/>
      </xdr:nvCxnSpPr>
      <xdr:spPr>
        <a:xfrm>
          <a:off x="15481300" y="6962140"/>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22225</xdr:rowOff>
    </xdr:from>
    <xdr:to>
      <xdr:col>76</xdr:col>
      <xdr:colOff>165100</xdr:colOff>
      <xdr:row>40</xdr:row>
      <xdr:rowOff>123825</xdr:rowOff>
    </xdr:to>
    <xdr:sp macro="" textlink="">
      <xdr:nvSpPr>
        <xdr:cNvPr id="439" name="楕円 438">
          <a:extLst>
            <a:ext uri="{FF2B5EF4-FFF2-40B4-BE49-F238E27FC236}">
              <a16:creationId xmlns:a16="http://schemas.microsoft.com/office/drawing/2014/main" id="{00000000-0008-0000-1000-0000B7010000}"/>
            </a:ext>
          </a:extLst>
        </xdr:cNvPr>
        <xdr:cNvSpPr/>
      </xdr:nvSpPr>
      <xdr:spPr>
        <a:xfrm>
          <a:off x="14541500" y="688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73025</xdr:rowOff>
    </xdr:from>
    <xdr:to>
      <xdr:col>81</xdr:col>
      <xdr:colOff>50800</xdr:colOff>
      <xdr:row>40</xdr:row>
      <xdr:rowOff>104140</xdr:rowOff>
    </xdr:to>
    <xdr:cxnSp macro="">
      <xdr:nvCxnSpPr>
        <xdr:cNvPr id="440" name="直線コネクタ 439">
          <a:extLst>
            <a:ext uri="{FF2B5EF4-FFF2-40B4-BE49-F238E27FC236}">
              <a16:creationId xmlns:a16="http://schemas.microsoft.com/office/drawing/2014/main" id="{00000000-0008-0000-1000-0000B8010000}"/>
            </a:ext>
          </a:extLst>
        </xdr:cNvPr>
        <xdr:cNvCxnSpPr/>
      </xdr:nvCxnSpPr>
      <xdr:spPr>
        <a:xfrm>
          <a:off x="14592300" y="693102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157480</xdr:rowOff>
    </xdr:from>
    <xdr:to>
      <xdr:col>72</xdr:col>
      <xdr:colOff>38100</xdr:colOff>
      <xdr:row>40</xdr:row>
      <xdr:rowOff>87630</xdr:rowOff>
    </xdr:to>
    <xdr:sp macro="" textlink="">
      <xdr:nvSpPr>
        <xdr:cNvPr id="441" name="楕円 440">
          <a:extLst>
            <a:ext uri="{FF2B5EF4-FFF2-40B4-BE49-F238E27FC236}">
              <a16:creationId xmlns:a16="http://schemas.microsoft.com/office/drawing/2014/main" id="{00000000-0008-0000-1000-0000B9010000}"/>
            </a:ext>
          </a:extLst>
        </xdr:cNvPr>
        <xdr:cNvSpPr/>
      </xdr:nvSpPr>
      <xdr:spPr>
        <a:xfrm>
          <a:off x="13652500" y="684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36830</xdr:rowOff>
    </xdr:from>
    <xdr:to>
      <xdr:col>76</xdr:col>
      <xdr:colOff>114300</xdr:colOff>
      <xdr:row>40</xdr:row>
      <xdr:rowOff>73025</xdr:rowOff>
    </xdr:to>
    <xdr:cxnSp macro="">
      <xdr:nvCxnSpPr>
        <xdr:cNvPr id="442" name="直線コネクタ 441">
          <a:extLst>
            <a:ext uri="{FF2B5EF4-FFF2-40B4-BE49-F238E27FC236}">
              <a16:creationId xmlns:a16="http://schemas.microsoft.com/office/drawing/2014/main" id="{00000000-0008-0000-1000-0000BA010000}"/>
            </a:ext>
          </a:extLst>
        </xdr:cNvPr>
        <xdr:cNvCxnSpPr/>
      </xdr:nvCxnSpPr>
      <xdr:spPr>
        <a:xfrm>
          <a:off x="13703300" y="689483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147955</xdr:rowOff>
    </xdr:from>
    <xdr:to>
      <xdr:col>67</xdr:col>
      <xdr:colOff>101600</xdr:colOff>
      <xdr:row>40</xdr:row>
      <xdr:rowOff>78105</xdr:rowOff>
    </xdr:to>
    <xdr:sp macro="" textlink="">
      <xdr:nvSpPr>
        <xdr:cNvPr id="443" name="楕円 442">
          <a:extLst>
            <a:ext uri="{FF2B5EF4-FFF2-40B4-BE49-F238E27FC236}">
              <a16:creationId xmlns:a16="http://schemas.microsoft.com/office/drawing/2014/main" id="{00000000-0008-0000-1000-0000BB010000}"/>
            </a:ext>
          </a:extLst>
        </xdr:cNvPr>
        <xdr:cNvSpPr/>
      </xdr:nvSpPr>
      <xdr:spPr>
        <a:xfrm>
          <a:off x="12763500" y="683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27305</xdr:rowOff>
    </xdr:from>
    <xdr:to>
      <xdr:col>71</xdr:col>
      <xdr:colOff>177800</xdr:colOff>
      <xdr:row>40</xdr:row>
      <xdr:rowOff>36830</xdr:rowOff>
    </xdr:to>
    <xdr:cxnSp macro="">
      <xdr:nvCxnSpPr>
        <xdr:cNvPr id="444" name="直線コネクタ 443">
          <a:extLst>
            <a:ext uri="{FF2B5EF4-FFF2-40B4-BE49-F238E27FC236}">
              <a16:creationId xmlns:a16="http://schemas.microsoft.com/office/drawing/2014/main" id="{00000000-0008-0000-1000-0000BC010000}"/>
            </a:ext>
          </a:extLst>
        </xdr:cNvPr>
        <xdr:cNvCxnSpPr/>
      </xdr:nvCxnSpPr>
      <xdr:spPr>
        <a:xfrm>
          <a:off x="12814300" y="688530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37</xdr:row>
      <xdr:rowOff>99695</xdr:rowOff>
    </xdr:from>
    <xdr:ext cx="405130" cy="255905"/>
    <xdr:sp macro="" textlink="">
      <xdr:nvSpPr>
        <xdr:cNvPr id="445" name="n_1aveValue【一般廃棄物処理施設】&#10;有形固定資産減価償却率">
          <a:extLst>
            <a:ext uri="{FF2B5EF4-FFF2-40B4-BE49-F238E27FC236}">
              <a16:creationId xmlns:a16="http://schemas.microsoft.com/office/drawing/2014/main" id="{00000000-0008-0000-1000-0000BD010000}"/>
            </a:ext>
          </a:extLst>
        </xdr:cNvPr>
        <xdr:cNvSpPr txBox="1"/>
      </xdr:nvSpPr>
      <xdr:spPr>
        <a:xfrm>
          <a:off x="15266035" y="644334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37</xdr:row>
      <xdr:rowOff>109220</xdr:rowOff>
    </xdr:from>
    <xdr:ext cx="401955" cy="255905"/>
    <xdr:sp macro="" textlink="">
      <xdr:nvSpPr>
        <xdr:cNvPr id="446" name="n_2aveValue【一般廃棄物処理施設】&#10;有形固定資産減価償却率">
          <a:extLst>
            <a:ext uri="{FF2B5EF4-FFF2-40B4-BE49-F238E27FC236}">
              <a16:creationId xmlns:a16="http://schemas.microsoft.com/office/drawing/2014/main" id="{00000000-0008-0000-1000-0000BE010000}"/>
            </a:ext>
          </a:extLst>
        </xdr:cNvPr>
        <xdr:cNvSpPr txBox="1"/>
      </xdr:nvSpPr>
      <xdr:spPr>
        <a:xfrm>
          <a:off x="14389735" y="645287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37</xdr:row>
      <xdr:rowOff>125730</xdr:rowOff>
    </xdr:from>
    <xdr:ext cx="401955" cy="259080"/>
    <xdr:sp macro="" textlink="">
      <xdr:nvSpPr>
        <xdr:cNvPr id="447" name="n_3aveValue【一般廃棄物処理施設】&#10;有形固定資産減価償却率">
          <a:extLst>
            <a:ext uri="{FF2B5EF4-FFF2-40B4-BE49-F238E27FC236}">
              <a16:creationId xmlns:a16="http://schemas.microsoft.com/office/drawing/2014/main" id="{00000000-0008-0000-1000-0000BF010000}"/>
            </a:ext>
          </a:extLst>
        </xdr:cNvPr>
        <xdr:cNvSpPr txBox="1"/>
      </xdr:nvSpPr>
      <xdr:spPr>
        <a:xfrm>
          <a:off x="13500735" y="646938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37</xdr:row>
      <xdr:rowOff>78105</xdr:rowOff>
    </xdr:from>
    <xdr:ext cx="401955" cy="255905"/>
    <xdr:sp macro="" textlink="">
      <xdr:nvSpPr>
        <xdr:cNvPr id="448" name="n_4aveValue【一般廃棄物処理施設】&#10;有形固定資産減価償却率">
          <a:extLst>
            <a:ext uri="{FF2B5EF4-FFF2-40B4-BE49-F238E27FC236}">
              <a16:creationId xmlns:a16="http://schemas.microsoft.com/office/drawing/2014/main" id="{00000000-0008-0000-1000-0000C0010000}"/>
            </a:ext>
          </a:extLst>
        </xdr:cNvPr>
        <xdr:cNvSpPr txBox="1"/>
      </xdr:nvSpPr>
      <xdr:spPr>
        <a:xfrm>
          <a:off x="12611735" y="642175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40</xdr:row>
      <xdr:rowOff>146050</xdr:rowOff>
    </xdr:from>
    <xdr:ext cx="405130" cy="255905"/>
    <xdr:sp macro="" textlink="">
      <xdr:nvSpPr>
        <xdr:cNvPr id="449" name="n_1mainValue【一般廃棄物処理施設】&#10;有形固定資産減価償却率">
          <a:extLst>
            <a:ext uri="{FF2B5EF4-FFF2-40B4-BE49-F238E27FC236}">
              <a16:creationId xmlns:a16="http://schemas.microsoft.com/office/drawing/2014/main" id="{00000000-0008-0000-1000-0000C1010000}"/>
            </a:ext>
          </a:extLst>
        </xdr:cNvPr>
        <xdr:cNvSpPr txBox="1"/>
      </xdr:nvSpPr>
      <xdr:spPr>
        <a:xfrm>
          <a:off x="15266035" y="700405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40</xdr:row>
      <xdr:rowOff>114935</xdr:rowOff>
    </xdr:from>
    <xdr:ext cx="401955" cy="259080"/>
    <xdr:sp macro="" textlink="">
      <xdr:nvSpPr>
        <xdr:cNvPr id="450" name="n_2mainValue【一般廃棄物処理施設】&#10;有形固定資産減価償却率">
          <a:extLst>
            <a:ext uri="{FF2B5EF4-FFF2-40B4-BE49-F238E27FC236}">
              <a16:creationId xmlns:a16="http://schemas.microsoft.com/office/drawing/2014/main" id="{00000000-0008-0000-1000-0000C2010000}"/>
            </a:ext>
          </a:extLst>
        </xdr:cNvPr>
        <xdr:cNvSpPr txBox="1"/>
      </xdr:nvSpPr>
      <xdr:spPr>
        <a:xfrm>
          <a:off x="14389735" y="697293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40</xdr:row>
      <xdr:rowOff>78740</xdr:rowOff>
    </xdr:from>
    <xdr:ext cx="401955" cy="259080"/>
    <xdr:sp macro="" textlink="">
      <xdr:nvSpPr>
        <xdr:cNvPr id="451" name="n_3mainValue【一般廃棄物処理施設】&#10;有形固定資産減価償却率">
          <a:extLst>
            <a:ext uri="{FF2B5EF4-FFF2-40B4-BE49-F238E27FC236}">
              <a16:creationId xmlns:a16="http://schemas.microsoft.com/office/drawing/2014/main" id="{00000000-0008-0000-1000-0000C3010000}"/>
            </a:ext>
          </a:extLst>
        </xdr:cNvPr>
        <xdr:cNvSpPr txBox="1"/>
      </xdr:nvSpPr>
      <xdr:spPr>
        <a:xfrm>
          <a:off x="13500735" y="693674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40</xdr:row>
      <xdr:rowOff>69215</xdr:rowOff>
    </xdr:from>
    <xdr:ext cx="401955" cy="259080"/>
    <xdr:sp macro="" textlink="">
      <xdr:nvSpPr>
        <xdr:cNvPr id="452" name="n_4mainValue【一般廃棄物処理施設】&#10;有形固定資産減価償却率">
          <a:extLst>
            <a:ext uri="{FF2B5EF4-FFF2-40B4-BE49-F238E27FC236}">
              <a16:creationId xmlns:a16="http://schemas.microsoft.com/office/drawing/2014/main" id="{00000000-0008-0000-1000-0000C4010000}"/>
            </a:ext>
          </a:extLst>
        </xdr:cNvPr>
        <xdr:cNvSpPr txBox="1"/>
      </xdr:nvSpPr>
      <xdr:spPr>
        <a:xfrm>
          <a:off x="12611735" y="692721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00000000-0008-0000-1000-0000C5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00000000-0008-0000-1000-0000C6010000}"/>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00000000-0008-0000-1000-0000C7010000}"/>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1000-0000C8010000}"/>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1000-0000C9010000}"/>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1000-0000CA010000}"/>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1000-0000CB010000}"/>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94,713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00000000-0008-0000-1000-0000CC010000}"/>
            </a:ext>
          </a:extLst>
        </xdr:cNvPr>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6710" cy="225425"/>
    <xdr:sp macro="" textlink="">
      <xdr:nvSpPr>
        <xdr:cNvPr id="461" name="テキスト ボックス 460">
          <a:extLst>
            <a:ext uri="{FF2B5EF4-FFF2-40B4-BE49-F238E27FC236}">
              <a16:creationId xmlns:a16="http://schemas.microsoft.com/office/drawing/2014/main" id="{00000000-0008-0000-1000-0000CD010000}"/>
            </a:ext>
          </a:extLst>
        </xdr:cNvPr>
        <xdr:cNvSpPr txBox="1"/>
      </xdr:nvSpPr>
      <xdr:spPr>
        <a:xfrm>
          <a:off x="18249900" y="514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00000000-0008-0000-1000-0000CE010000}"/>
            </a:ext>
          </a:extLst>
        </xdr:cNvPr>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00000000-0008-0000-1000-0000CF010000}"/>
            </a:ext>
          </a:extLst>
        </xdr:cNvPr>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40</xdr:row>
      <xdr:rowOff>162560</xdr:rowOff>
    </xdr:from>
    <xdr:ext cx="245745" cy="259080"/>
    <xdr:sp macro="" textlink="">
      <xdr:nvSpPr>
        <xdr:cNvPr id="464" name="テキスト ボックス 463">
          <a:extLst>
            <a:ext uri="{FF2B5EF4-FFF2-40B4-BE49-F238E27FC236}">
              <a16:creationId xmlns:a16="http://schemas.microsoft.com/office/drawing/2014/main" id="{00000000-0008-0000-1000-0000D0010000}"/>
            </a:ext>
          </a:extLst>
        </xdr:cNvPr>
        <xdr:cNvSpPr txBox="1"/>
      </xdr:nvSpPr>
      <xdr:spPr>
        <a:xfrm>
          <a:off x="18039080" y="70205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00000000-0008-0000-1000-0000D1010000}"/>
            </a:ext>
          </a:extLst>
        </xdr:cNvPr>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38</xdr:row>
      <xdr:rowOff>48260</xdr:rowOff>
    </xdr:from>
    <xdr:ext cx="592455" cy="259080"/>
    <xdr:sp macro="" textlink="">
      <xdr:nvSpPr>
        <xdr:cNvPr id="466" name="テキスト ボックス 465">
          <a:extLst>
            <a:ext uri="{FF2B5EF4-FFF2-40B4-BE49-F238E27FC236}">
              <a16:creationId xmlns:a16="http://schemas.microsoft.com/office/drawing/2014/main" id="{00000000-0008-0000-1000-0000D2010000}"/>
            </a:ext>
          </a:extLst>
        </xdr:cNvPr>
        <xdr:cNvSpPr txBox="1"/>
      </xdr:nvSpPr>
      <xdr:spPr>
        <a:xfrm>
          <a:off x="17692370" y="65633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00000000-0008-0000-1000-0000D3010000}"/>
            </a:ext>
          </a:extLst>
        </xdr:cNvPr>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35</xdr:row>
      <xdr:rowOff>105410</xdr:rowOff>
    </xdr:from>
    <xdr:ext cx="592455" cy="259080"/>
    <xdr:sp macro="" textlink="">
      <xdr:nvSpPr>
        <xdr:cNvPr id="468" name="テキスト ボックス 467">
          <a:extLst>
            <a:ext uri="{FF2B5EF4-FFF2-40B4-BE49-F238E27FC236}">
              <a16:creationId xmlns:a16="http://schemas.microsoft.com/office/drawing/2014/main" id="{00000000-0008-0000-1000-0000D4010000}"/>
            </a:ext>
          </a:extLst>
        </xdr:cNvPr>
        <xdr:cNvSpPr txBox="1"/>
      </xdr:nvSpPr>
      <xdr:spPr>
        <a:xfrm>
          <a:off x="17692370" y="61061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00000000-0008-0000-1000-0000D5010000}"/>
            </a:ext>
          </a:extLst>
        </xdr:cNvPr>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162560</xdr:rowOff>
    </xdr:from>
    <xdr:ext cx="592455" cy="259080"/>
    <xdr:sp macro="" textlink="">
      <xdr:nvSpPr>
        <xdr:cNvPr id="470" name="テキスト ボックス 469">
          <a:extLst>
            <a:ext uri="{FF2B5EF4-FFF2-40B4-BE49-F238E27FC236}">
              <a16:creationId xmlns:a16="http://schemas.microsoft.com/office/drawing/2014/main" id="{00000000-0008-0000-1000-0000D6010000}"/>
            </a:ext>
          </a:extLst>
        </xdr:cNvPr>
        <xdr:cNvSpPr txBox="1"/>
      </xdr:nvSpPr>
      <xdr:spPr>
        <a:xfrm>
          <a:off x="17692370" y="56489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00000000-0008-0000-1000-0000D7010000}"/>
            </a:ext>
          </a:extLst>
        </xdr:cNvPr>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2455" cy="259080"/>
    <xdr:sp macro="" textlink="">
      <xdr:nvSpPr>
        <xdr:cNvPr id="472" name="テキスト ボックス 471">
          <a:extLst>
            <a:ext uri="{FF2B5EF4-FFF2-40B4-BE49-F238E27FC236}">
              <a16:creationId xmlns:a16="http://schemas.microsoft.com/office/drawing/2014/main" id="{00000000-0008-0000-1000-0000D8010000}"/>
            </a:ext>
          </a:extLst>
        </xdr:cNvPr>
        <xdr:cNvSpPr txBox="1"/>
      </xdr:nvSpPr>
      <xdr:spPr>
        <a:xfrm>
          <a:off x="17692370" y="519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一般廃棄物処理施設】&#10;一人当たり有形固定資産（償却資産）額グラフ枠">
          <a:extLst>
            <a:ext uri="{FF2B5EF4-FFF2-40B4-BE49-F238E27FC236}">
              <a16:creationId xmlns:a16="http://schemas.microsoft.com/office/drawing/2014/main" id="{00000000-0008-0000-1000-0000D9010000}"/>
            </a:ext>
          </a:extLst>
        </xdr:cNvPr>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130175</xdr:rowOff>
    </xdr:from>
    <xdr:to>
      <xdr:col>116</xdr:col>
      <xdr:colOff>62865</xdr:colOff>
      <xdr:row>41</xdr:row>
      <xdr:rowOff>128270</xdr:rowOff>
    </xdr:to>
    <xdr:cxnSp macro="">
      <xdr:nvCxnSpPr>
        <xdr:cNvPr id="474" name="直線コネクタ 473">
          <a:extLst>
            <a:ext uri="{FF2B5EF4-FFF2-40B4-BE49-F238E27FC236}">
              <a16:creationId xmlns:a16="http://schemas.microsoft.com/office/drawing/2014/main" id="{00000000-0008-0000-1000-0000DA010000}"/>
            </a:ext>
          </a:extLst>
        </xdr:cNvPr>
        <xdr:cNvCxnSpPr/>
      </xdr:nvCxnSpPr>
      <xdr:spPr>
        <a:xfrm flipV="1">
          <a:off x="22160865" y="5959475"/>
          <a:ext cx="0" cy="1198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132080</xdr:rowOff>
    </xdr:from>
    <xdr:ext cx="469900" cy="255905"/>
    <xdr:sp macro="" textlink="">
      <xdr:nvSpPr>
        <xdr:cNvPr id="475" name="【一般廃棄物処理施設】&#10;一人当たり有形固定資産（償却資産）額最小値テキスト">
          <a:extLst>
            <a:ext uri="{FF2B5EF4-FFF2-40B4-BE49-F238E27FC236}">
              <a16:creationId xmlns:a16="http://schemas.microsoft.com/office/drawing/2014/main" id="{00000000-0008-0000-1000-0000DB010000}"/>
            </a:ext>
          </a:extLst>
        </xdr:cNvPr>
        <xdr:cNvSpPr txBox="1"/>
      </xdr:nvSpPr>
      <xdr:spPr>
        <a:xfrm>
          <a:off x="22199600" y="716153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2,188</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128270</xdr:rowOff>
    </xdr:from>
    <xdr:to>
      <xdr:col>116</xdr:col>
      <xdr:colOff>152400</xdr:colOff>
      <xdr:row>41</xdr:row>
      <xdr:rowOff>128270</xdr:rowOff>
    </xdr:to>
    <xdr:cxnSp macro="">
      <xdr:nvCxnSpPr>
        <xdr:cNvPr id="476" name="直線コネクタ 475">
          <a:extLst>
            <a:ext uri="{FF2B5EF4-FFF2-40B4-BE49-F238E27FC236}">
              <a16:creationId xmlns:a16="http://schemas.microsoft.com/office/drawing/2014/main" id="{00000000-0008-0000-1000-0000DC010000}"/>
            </a:ext>
          </a:extLst>
        </xdr:cNvPr>
        <xdr:cNvCxnSpPr/>
      </xdr:nvCxnSpPr>
      <xdr:spPr>
        <a:xfrm>
          <a:off x="22072600" y="7157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77470</xdr:rowOff>
    </xdr:from>
    <xdr:ext cx="598805" cy="255905"/>
    <xdr:sp macro="" textlink="">
      <xdr:nvSpPr>
        <xdr:cNvPr id="477" name="【一般廃棄物処理施設】&#10;一人当たり有形固定資産（償却資産）額最大値テキスト">
          <a:extLst>
            <a:ext uri="{FF2B5EF4-FFF2-40B4-BE49-F238E27FC236}">
              <a16:creationId xmlns:a16="http://schemas.microsoft.com/office/drawing/2014/main" id="{00000000-0008-0000-1000-0000DD010000}"/>
            </a:ext>
          </a:extLst>
        </xdr:cNvPr>
        <xdr:cNvSpPr txBox="1"/>
      </xdr:nvSpPr>
      <xdr:spPr>
        <a:xfrm>
          <a:off x="22199600" y="573532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526,252</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130175</xdr:rowOff>
    </xdr:from>
    <xdr:to>
      <xdr:col>116</xdr:col>
      <xdr:colOff>152400</xdr:colOff>
      <xdr:row>34</xdr:row>
      <xdr:rowOff>130175</xdr:rowOff>
    </xdr:to>
    <xdr:cxnSp macro="">
      <xdr:nvCxnSpPr>
        <xdr:cNvPr id="478" name="直線コネクタ 477">
          <a:extLst>
            <a:ext uri="{FF2B5EF4-FFF2-40B4-BE49-F238E27FC236}">
              <a16:creationId xmlns:a16="http://schemas.microsoft.com/office/drawing/2014/main" id="{00000000-0008-0000-1000-0000DE010000}"/>
            </a:ext>
          </a:extLst>
        </xdr:cNvPr>
        <xdr:cNvCxnSpPr/>
      </xdr:nvCxnSpPr>
      <xdr:spPr>
        <a:xfrm>
          <a:off x="22072600" y="5959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81280</xdr:rowOff>
    </xdr:from>
    <xdr:ext cx="598805" cy="259080"/>
    <xdr:sp macro="" textlink="">
      <xdr:nvSpPr>
        <xdr:cNvPr id="479" name="【一般廃棄物処理施設】&#10;一人当たり有形固定資産（償却資産）額平均値テキスト">
          <a:extLst>
            <a:ext uri="{FF2B5EF4-FFF2-40B4-BE49-F238E27FC236}">
              <a16:creationId xmlns:a16="http://schemas.microsoft.com/office/drawing/2014/main" id="{00000000-0008-0000-1000-0000DF010000}"/>
            </a:ext>
          </a:extLst>
        </xdr:cNvPr>
        <xdr:cNvSpPr txBox="1"/>
      </xdr:nvSpPr>
      <xdr:spPr>
        <a:xfrm>
          <a:off x="22199600" y="65963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160,531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58420</xdr:rowOff>
    </xdr:from>
    <xdr:to>
      <xdr:col>116</xdr:col>
      <xdr:colOff>114300</xdr:colOff>
      <xdr:row>39</xdr:row>
      <xdr:rowOff>160020</xdr:rowOff>
    </xdr:to>
    <xdr:sp macro="" textlink="">
      <xdr:nvSpPr>
        <xdr:cNvPr id="480" name="フローチャート: 判断 479">
          <a:extLst>
            <a:ext uri="{FF2B5EF4-FFF2-40B4-BE49-F238E27FC236}">
              <a16:creationId xmlns:a16="http://schemas.microsoft.com/office/drawing/2014/main" id="{00000000-0008-0000-1000-0000E0010000}"/>
            </a:ext>
          </a:extLst>
        </xdr:cNvPr>
        <xdr:cNvSpPr/>
      </xdr:nvSpPr>
      <xdr:spPr>
        <a:xfrm>
          <a:off x="22110700" y="674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78105</xdr:rowOff>
    </xdr:from>
    <xdr:to>
      <xdr:col>112</xdr:col>
      <xdr:colOff>38100</xdr:colOff>
      <xdr:row>40</xdr:row>
      <xdr:rowOff>8255</xdr:rowOff>
    </xdr:to>
    <xdr:sp macro="" textlink="">
      <xdr:nvSpPr>
        <xdr:cNvPr id="481" name="フローチャート: 判断 480">
          <a:extLst>
            <a:ext uri="{FF2B5EF4-FFF2-40B4-BE49-F238E27FC236}">
              <a16:creationId xmlns:a16="http://schemas.microsoft.com/office/drawing/2014/main" id="{00000000-0008-0000-1000-0000E1010000}"/>
            </a:ext>
          </a:extLst>
        </xdr:cNvPr>
        <xdr:cNvSpPr/>
      </xdr:nvSpPr>
      <xdr:spPr>
        <a:xfrm>
          <a:off x="21272500" y="676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88900</xdr:rowOff>
    </xdr:from>
    <xdr:to>
      <xdr:col>107</xdr:col>
      <xdr:colOff>101600</xdr:colOff>
      <xdr:row>40</xdr:row>
      <xdr:rowOff>19050</xdr:rowOff>
    </xdr:to>
    <xdr:sp macro="" textlink="">
      <xdr:nvSpPr>
        <xdr:cNvPr id="482" name="フローチャート: 判断 481">
          <a:extLst>
            <a:ext uri="{FF2B5EF4-FFF2-40B4-BE49-F238E27FC236}">
              <a16:creationId xmlns:a16="http://schemas.microsoft.com/office/drawing/2014/main" id="{00000000-0008-0000-1000-0000E2010000}"/>
            </a:ext>
          </a:extLst>
        </xdr:cNvPr>
        <xdr:cNvSpPr/>
      </xdr:nvSpPr>
      <xdr:spPr>
        <a:xfrm>
          <a:off x="20383500" y="677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164465</xdr:rowOff>
    </xdr:from>
    <xdr:to>
      <xdr:col>102</xdr:col>
      <xdr:colOff>165100</xdr:colOff>
      <xdr:row>40</xdr:row>
      <xdr:rowOff>94615</xdr:rowOff>
    </xdr:to>
    <xdr:sp macro="" textlink="">
      <xdr:nvSpPr>
        <xdr:cNvPr id="483" name="フローチャート: 判断 482">
          <a:extLst>
            <a:ext uri="{FF2B5EF4-FFF2-40B4-BE49-F238E27FC236}">
              <a16:creationId xmlns:a16="http://schemas.microsoft.com/office/drawing/2014/main" id="{00000000-0008-0000-1000-0000E3010000}"/>
            </a:ext>
          </a:extLst>
        </xdr:cNvPr>
        <xdr:cNvSpPr/>
      </xdr:nvSpPr>
      <xdr:spPr>
        <a:xfrm>
          <a:off x="19494500" y="685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168910</xdr:rowOff>
    </xdr:from>
    <xdr:to>
      <xdr:col>98</xdr:col>
      <xdr:colOff>38100</xdr:colOff>
      <xdr:row>40</xdr:row>
      <xdr:rowOff>99060</xdr:rowOff>
    </xdr:to>
    <xdr:sp macro="" textlink="">
      <xdr:nvSpPr>
        <xdr:cNvPr id="484" name="フローチャート: 判断 483">
          <a:extLst>
            <a:ext uri="{FF2B5EF4-FFF2-40B4-BE49-F238E27FC236}">
              <a16:creationId xmlns:a16="http://schemas.microsoft.com/office/drawing/2014/main" id="{00000000-0008-0000-1000-0000E4010000}"/>
            </a:ext>
          </a:extLst>
        </xdr:cNvPr>
        <xdr:cNvSpPr/>
      </xdr:nvSpPr>
      <xdr:spPr>
        <a:xfrm>
          <a:off x="18605500" y="685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85" name="テキスト ボックス 484">
          <a:extLst>
            <a:ext uri="{FF2B5EF4-FFF2-40B4-BE49-F238E27FC236}">
              <a16:creationId xmlns:a16="http://schemas.microsoft.com/office/drawing/2014/main" id="{00000000-0008-0000-1000-0000E5010000}"/>
            </a:ext>
          </a:extLst>
        </xdr:cNvPr>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86" name="テキスト ボックス 485">
          <a:extLst>
            <a:ext uri="{FF2B5EF4-FFF2-40B4-BE49-F238E27FC236}">
              <a16:creationId xmlns:a16="http://schemas.microsoft.com/office/drawing/2014/main" id="{00000000-0008-0000-1000-0000E6010000}"/>
            </a:ext>
          </a:extLst>
        </xdr:cNvPr>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87" name="テキスト ボックス 486">
          <a:extLst>
            <a:ext uri="{FF2B5EF4-FFF2-40B4-BE49-F238E27FC236}">
              <a16:creationId xmlns:a16="http://schemas.microsoft.com/office/drawing/2014/main" id="{00000000-0008-0000-1000-0000E7010000}"/>
            </a:ext>
          </a:extLst>
        </xdr:cNvPr>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88" name="テキスト ボックス 487">
          <a:extLst>
            <a:ext uri="{FF2B5EF4-FFF2-40B4-BE49-F238E27FC236}">
              <a16:creationId xmlns:a16="http://schemas.microsoft.com/office/drawing/2014/main" id="{00000000-0008-0000-1000-0000E8010000}"/>
            </a:ext>
          </a:extLst>
        </xdr:cNvPr>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89" name="テキスト ボックス 488">
          <a:extLst>
            <a:ext uri="{FF2B5EF4-FFF2-40B4-BE49-F238E27FC236}">
              <a16:creationId xmlns:a16="http://schemas.microsoft.com/office/drawing/2014/main" id="{00000000-0008-0000-1000-0000E9010000}"/>
            </a:ext>
          </a:extLst>
        </xdr:cNvPr>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40</xdr:row>
      <xdr:rowOff>87630</xdr:rowOff>
    </xdr:from>
    <xdr:to>
      <xdr:col>116</xdr:col>
      <xdr:colOff>114300</xdr:colOff>
      <xdr:row>41</xdr:row>
      <xdr:rowOff>17780</xdr:rowOff>
    </xdr:to>
    <xdr:sp macro="" textlink="">
      <xdr:nvSpPr>
        <xdr:cNvPr id="490" name="楕円 489">
          <a:extLst>
            <a:ext uri="{FF2B5EF4-FFF2-40B4-BE49-F238E27FC236}">
              <a16:creationId xmlns:a16="http://schemas.microsoft.com/office/drawing/2014/main" id="{00000000-0008-0000-1000-0000EA010000}"/>
            </a:ext>
          </a:extLst>
        </xdr:cNvPr>
        <xdr:cNvSpPr/>
      </xdr:nvSpPr>
      <xdr:spPr>
        <a:xfrm>
          <a:off x="22110700" y="694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66040</xdr:rowOff>
    </xdr:from>
    <xdr:ext cx="534670" cy="255905"/>
    <xdr:sp macro="" textlink="">
      <xdr:nvSpPr>
        <xdr:cNvPr id="491" name="【一般廃棄物処理施設】&#10;一人当たり有形固定資産（償却資産）額該当値テキスト">
          <a:extLst>
            <a:ext uri="{FF2B5EF4-FFF2-40B4-BE49-F238E27FC236}">
              <a16:creationId xmlns:a16="http://schemas.microsoft.com/office/drawing/2014/main" id="{00000000-0008-0000-1000-0000EB010000}"/>
            </a:ext>
          </a:extLst>
        </xdr:cNvPr>
        <xdr:cNvSpPr txBox="1"/>
      </xdr:nvSpPr>
      <xdr:spPr>
        <a:xfrm>
          <a:off x="22199600" y="692404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72,818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40</xdr:row>
      <xdr:rowOff>88900</xdr:rowOff>
    </xdr:from>
    <xdr:to>
      <xdr:col>112</xdr:col>
      <xdr:colOff>38100</xdr:colOff>
      <xdr:row>41</xdr:row>
      <xdr:rowOff>19050</xdr:rowOff>
    </xdr:to>
    <xdr:sp macro="" textlink="">
      <xdr:nvSpPr>
        <xdr:cNvPr id="492" name="楕円 491">
          <a:extLst>
            <a:ext uri="{FF2B5EF4-FFF2-40B4-BE49-F238E27FC236}">
              <a16:creationId xmlns:a16="http://schemas.microsoft.com/office/drawing/2014/main" id="{00000000-0008-0000-1000-0000EC010000}"/>
            </a:ext>
          </a:extLst>
        </xdr:cNvPr>
        <xdr:cNvSpPr/>
      </xdr:nvSpPr>
      <xdr:spPr>
        <a:xfrm>
          <a:off x="212725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138430</xdr:rowOff>
    </xdr:from>
    <xdr:to>
      <xdr:col>116</xdr:col>
      <xdr:colOff>63500</xdr:colOff>
      <xdr:row>40</xdr:row>
      <xdr:rowOff>139700</xdr:rowOff>
    </xdr:to>
    <xdr:cxnSp macro="">
      <xdr:nvCxnSpPr>
        <xdr:cNvPr id="493" name="直線コネクタ 492">
          <a:extLst>
            <a:ext uri="{FF2B5EF4-FFF2-40B4-BE49-F238E27FC236}">
              <a16:creationId xmlns:a16="http://schemas.microsoft.com/office/drawing/2014/main" id="{00000000-0008-0000-1000-0000ED010000}"/>
            </a:ext>
          </a:extLst>
        </xdr:cNvPr>
        <xdr:cNvCxnSpPr/>
      </xdr:nvCxnSpPr>
      <xdr:spPr>
        <a:xfrm flipV="1">
          <a:off x="21323300" y="699643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95885</xdr:rowOff>
    </xdr:from>
    <xdr:to>
      <xdr:col>107</xdr:col>
      <xdr:colOff>101600</xdr:colOff>
      <xdr:row>41</xdr:row>
      <xdr:rowOff>26035</xdr:rowOff>
    </xdr:to>
    <xdr:sp macro="" textlink="">
      <xdr:nvSpPr>
        <xdr:cNvPr id="494" name="楕円 493">
          <a:extLst>
            <a:ext uri="{FF2B5EF4-FFF2-40B4-BE49-F238E27FC236}">
              <a16:creationId xmlns:a16="http://schemas.microsoft.com/office/drawing/2014/main" id="{00000000-0008-0000-1000-0000EE010000}"/>
            </a:ext>
          </a:extLst>
        </xdr:cNvPr>
        <xdr:cNvSpPr/>
      </xdr:nvSpPr>
      <xdr:spPr>
        <a:xfrm>
          <a:off x="20383500" y="695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139700</xdr:rowOff>
    </xdr:from>
    <xdr:to>
      <xdr:col>111</xdr:col>
      <xdr:colOff>177800</xdr:colOff>
      <xdr:row>40</xdr:row>
      <xdr:rowOff>146685</xdr:rowOff>
    </xdr:to>
    <xdr:cxnSp macro="">
      <xdr:nvCxnSpPr>
        <xdr:cNvPr id="495" name="直線コネクタ 494">
          <a:extLst>
            <a:ext uri="{FF2B5EF4-FFF2-40B4-BE49-F238E27FC236}">
              <a16:creationId xmlns:a16="http://schemas.microsoft.com/office/drawing/2014/main" id="{00000000-0008-0000-1000-0000EF010000}"/>
            </a:ext>
          </a:extLst>
        </xdr:cNvPr>
        <xdr:cNvCxnSpPr/>
      </xdr:nvCxnSpPr>
      <xdr:spPr>
        <a:xfrm flipV="1">
          <a:off x="20434300" y="699770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93980</xdr:rowOff>
    </xdr:from>
    <xdr:to>
      <xdr:col>102</xdr:col>
      <xdr:colOff>165100</xdr:colOff>
      <xdr:row>41</xdr:row>
      <xdr:rowOff>24130</xdr:rowOff>
    </xdr:to>
    <xdr:sp macro="" textlink="">
      <xdr:nvSpPr>
        <xdr:cNvPr id="496" name="楕円 495">
          <a:extLst>
            <a:ext uri="{FF2B5EF4-FFF2-40B4-BE49-F238E27FC236}">
              <a16:creationId xmlns:a16="http://schemas.microsoft.com/office/drawing/2014/main" id="{00000000-0008-0000-1000-0000F0010000}"/>
            </a:ext>
          </a:extLst>
        </xdr:cNvPr>
        <xdr:cNvSpPr/>
      </xdr:nvSpPr>
      <xdr:spPr>
        <a:xfrm>
          <a:off x="19494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144780</xdr:rowOff>
    </xdr:from>
    <xdr:to>
      <xdr:col>107</xdr:col>
      <xdr:colOff>50800</xdr:colOff>
      <xdr:row>40</xdr:row>
      <xdr:rowOff>146685</xdr:rowOff>
    </xdr:to>
    <xdr:cxnSp macro="">
      <xdr:nvCxnSpPr>
        <xdr:cNvPr id="497" name="直線コネクタ 496">
          <a:extLst>
            <a:ext uri="{FF2B5EF4-FFF2-40B4-BE49-F238E27FC236}">
              <a16:creationId xmlns:a16="http://schemas.microsoft.com/office/drawing/2014/main" id="{00000000-0008-0000-1000-0000F1010000}"/>
            </a:ext>
          </a:extLst>
        </xdr:cNvPr>
        <xdr:cNvCxnSpPr/>
      </xdr:nvCxnSpPr>
      <xdr:spPr>
        <a:xfrm>
          <a:off x="19545300" y="700278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82550</xdr:rowOff>
    </xdr:from>
    <xdr:to>
      <xdr:col>98</xdr:col>
      <xdr:colOff>38100</xdr:colOff>
      <xdr:row>41</xdr:row>
      <xdr:rowOff>12700</xdr:rowOff>
    </xdr:to>
    <xdr:sp macro="" textlink="">
      <xdr:nvSpPr>
        <xdr:cNvPr id="498" name="楕円 497">
          <a:extLst>
            <a:ext uri="{FF2B5EF4-FFF2-40B4-BE49-F238E27FC236}">
              <a16:creationId xmlns:a16="http://schemas.microsoft.com/office/drawing/2014/main" id="{00000000-0008-0000-1000-0000F2010000}"/>
            </a:ext>
          </a:extLst>
        </xdr:cNvPr>
        <xdr:cNvSpPr/>
      </xdr:nvSpPr>
      <xdr:spPr>
        <a:xfrm>
          <a:off x="18605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133350</xdr:rowOff>
    </xdr:from>
    <xdr:to>
      <xdr:col>102</xdr:col>
      <xdr:colOff>114300</xdr:colOff>
      <xdr:row>40</xdr:row>
      <xdr:rowOff>144780</xdr:rowOff>
    </xdr:to>
    <xdr:cxnSp macro="">
      <xdr:nvCxnSpPr>
        <xdr:cNvPr id="499" name="直線コネクタ 498">
          <a:extLst>
            <a:ext uri="{FF2B5EF4-FFF2-40B4-BE49-F238E27FC236}">
              <a16:creationId xmlns:a16="http://schemas.microsoft.com/office/drawing/2014/main" id="{00000000-0008-0000-1000-0000F3010000}"/>
            </a:ext>
          </a:extLst>
        </xdr:cNvPr>
        <xdr:cNvCxnSpPr/>
      </xdr:nvCxnSpPr>
      <xdr:spPr>
        <a:xfrm>
          <a:off x="18656300" y="699135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55880</xdr:colOff>
      <xdr:row>38</xdr:row>
      <xdr:rowOff>24765</xdr:rowOff>
    </xdr:from>
    <xdr:ext cx="595630" cy="259080"/>
    <xdr:sp macro="" textlink="">
      <xdr:nvSpPr>
        <xdr:cNvPr id="500" name="n_1aveValue【一般廃棄物処理施設】&#10;一人当たり有形固定資産（償却資産）額">
          <a:extLst>
            <a:ext uri="{FF2B5EF4-FFF2-40B4-BE49-F238E27FC236}">
              <a16:creationId xmlns:a16="http://schemas.microsoft.com/office/drawing/2014/main" id="{00000000-0008-0000-1000-0000F4010000}"/>
            </a:ext>
          </a:extLst>
        </xdr:cNvPr>
        <xdr:cNvSpPr txBox="1"/>
      </xdr:nvSpPr>
      <xdr:spPr>
        <a:xfrm>
          <a:off x="21010880" y="653986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151,928</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132080</xdr:colOff>
      <xdr:row>38</xdr:row>
      <xdr:rowOff>35560</xdr:rowOff>
    </xdr:from>
    <xdr:ext cx="595630" cy="259080"/>
    <xdr:sp macro="" textlink="">
      <xdr:nvSpPr>
        <xdr:cNvPr id="501" name="n_2aveValue【一般廃棄物処理施設】&#10;一人当たり有形固定資産（償却資産）額">
          <a:extLst>
            <a:ext uri="{FF2B5EF4-FFF2-40B4-BE49-F238E27FC236}">
              <a16:creationId xmlns:a16="http://schemas.microsoft.com/office/drawing/2014/main" id="{00000000-0008-0000-1000-0000F5010000}"/>
            </a:ext>
          </a:extLst>
        </xdr:cNvPr>
        <xdr:cNvSpPr txBox="1"/>
      </xdr:nvSpPr>
      <xdr:spPr>
        <a:xfrm>
          <a:off x="20134580" y="65506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147,341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5080</xdr:colOff>
      <xdr:row>38</xdr:row>
      <xdr:rowOff>111125</xdr:rowOff>
    </xdr:from>
    <xdr:ext cx="595630" cy="255905"/>
    <xdr:sp macro="" textlink="">
      <xdr:nvSpPr>
        <xdr:cNvPr id="502" name="n_3aveValue【一般廃棄物処理施設】&#10;一人当たり有形固定資産（償却資産）額">
          <a:extLst>
            <a:ext uri="{FF2B5EF4-FFF2-40B4-BE49-F238E27FC236}">
              <a16:creationId xmlns:a16="http://schemas.microsoft.com/office/drawing/2014/main" id="{00000000-0008-0000-1000-0000F6010000}"/>
            </a:ext>
          </a:extLst>
        </xdr:cNvPr>
        <xdr:cNvSpPr txBox="1"/>
      </xdr:nvSpPr>
      <xdr:spPr>
        <a:xfrm>
          <a:off x="19245580" y="662622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114,254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68580</xdr:colOff>
      <xdr:row>38</xdr:row>
      <xdr:rowOff>115570</xdr:rowOff>
    </xdr:from>
    <xdr:ext cx="595630" cy="259080"/>
    <xdr:sp macro="" textlink="">
      <xdr:nvSpPr>
        <xdr:cNvPr id="503" name="n_4aveValue【一般廃棄物処理施設】&#10;一人当たり有形固定資産（償却資産）額">
          <a:extLst>
            <a:ext uri="{FF2B5EF4-FFF2-40B4-BE49-F238E27FC236}">
              <a16:creationId xmlns:a16="http://schemas.microsoft.com/office/drawing/2014/main" id="{00000000-0008-0000-1000-0000F7010000}"/>
            </a:ext>
          </a:extLst>
        </xdr:cNvPr>
        <xdr:cNvSpPr txBox="1"/>
      </xdr:nvSpPr>
      <xdr:spPr>
        <a:xfrm>
          <a:off x="18356580" y="66306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112,356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88265</xdr:colOff>
      <xdr:row>41</xdr:row>
      <xdr:rowOff>10160</xdr:rowOff>
    </xdr:from>
    <xdr:ext cx="534670" cy="259080"/>
    <xdr:sp macro="" textlink="">
      <xdr:nvSpPr>
        <xdr:cNvPr id="504" name="n_1mainValue【一般廃棄物処理施設】&#10;一人当たり有形固定資産（償却資産）額">
          <a:extLst>
            <a:ext uri="{FF2B5EF4-FFF2-40B4-BE49-F238E27FC236}">
              <a16:creationId xmlns:a16="http://schemas.microsoft.com/office/drawing/2014/main" id="{00000000-0008-0000-1000-0000F8010000}"/>
            </a:ext>
          </a:extLst>
        </xdr:cNvPr>
        <xdr:cNvSpPr txBox="1"/>
      </xdr:nvSpPr>
      <xdr:spPr>
        <a:xfrm>
          <a:off x="21043265" y="7039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72,204</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164465</xdr:colOff>
      <xdr:row>41</xdr:row>
      <xdr:rowOff>17780</xdr:rowOff>
    </xdr:from>
    <xdr:ext cx="531495" cy="255905"/>
    <xdr:sp macro="" textlink="">
      <xdr:nvSpPr>
        <xdr:cNvPr id="505" name="n_2mainValue【一般廃棄物処理施設】&#10;一人当たり有形固定資産（償却資産）額">
          <a:extLst>
            <a:ext uri="{FF2B5EF4-FFF2-40B4-BE49-F238E27FC236}">
              <a16:creationId xmlns:a16="http://schemas.microsoft.com/office/drawing/2014/main" id="{00000000-0008-0000-1000-0000F9010000}"/>
            </a:ext>
          </a:extLst>
        </xdr:cNvPr>
        <xdr:cNvSpPr txBox="1"/>
      </xdr:nvSpPr>
      <xdr:spPr>
        <a:xfrm>
          <a:off x="20166965" y="70472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69,201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37465</xdr:colOff>
      <xdr:row>41</xdr:row>
      <xdr:rowOff>15240</xdr:rowOff>
    </xdr:from>
    <xdr:ext cx="531495" cy="259080"/>
    <xdr:sp macro="" textlink="">
      <xdr:nvSpPr>
        <xdr:cNvPr id="506" name="n_3mainValue【一般廃棄物処理施設】&#10;一人当たり有形固定資産（償却資産）額">
          <a:extLst>
            <a:ext uri="{FF2B5EF4-FFF2-40B4-BE49-F238E27FC236}">
              <a16:creationId xmlns:a16="http://schemas.microsoft.com/office/drawing/2014/main" id="{00000000-0008-0000-1000-0000FA010000}"/>
            </a:ext>
          </a:extLst>
        </xdr:cNvPr>
        <xdr:cNvSpPr txBox="1"/>
      </xdr:nvSpPr>
      <xdr:spPr>
        <a:xfrm>
          <a:off x="19277965" y="70446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70,051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100965</xdr:colOff>
      <xdr:row>41</xdr:row>
      <xdr:rowOff>3810</xdr:rowOff>
    </xdr:from>
    <xdr:ext cx="531495" cy="259080"/>
    <xdr:sp macro="" textlink="">
      <xdr:nvSpPr>
        <xdr:cNvPr id="507" name="n_4mainValue【一般廃棄物処理施設】&#10;一人当たり有形固定資産（償却資産）額">
          <a:extLst>
            <a:ext uri="{FF2B5EF4-FFF2-40B4-BE49-F238E27FC236}">
              <a16:creationId xmlns:a16="http://schemas.microsoft.com/office/drawing/2014/main" id="{00000000-0008-0000-1000-0000FB010000}"/>
            </a:ext>
          </a:extLst>
        </xdr:cNvPr>
        <xdr:cNvSpPr txBox="1"/>
      </xdr:nvSpPr>
      <xdr:spPr>
        <a:xfrm>
          <a:off x="18388965" y="70332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74,965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00000000-0008-0000-1000-0000F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00000000-0008-0000-1000-0000FD010000}"/>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00000000-0008-0000-1000-0000FE010000}"/>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00000000-0008-0000-1000-0000FF010000}"/>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1000-000000020000}"/>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00000000-0008-0000-1000-000001020000}"/>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1000-000002020000}"/>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00000000-0008-0000-1000-00000302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6" name="正方形/長方形 515">
          <a:extLst>
            <a:ext uri="{FF2B5EF4-FFF2-40B4-BE49-F238E27FC236}">
              <a16:creationId xmlns:a16="http://schemas.microsoft.com/office/drawing/2014/main" id="{00000000-0008-0000-1000-000004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7" name="正方形/長方形 516">
          <a:extLst>
            <a:ext uri="{FF2B5EF4-FFF2-40B4-BE49-F238E27FC236}">
              <a16:creationId xmlns:a16="http://schemas.microsoft.com/office/drawing/2014/main" id="{00000000-0008-0000-1000-000005020000}"/>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8" name="正方形/長方形 517">
          <a:extLst>
            <a:ext uri="{FF2B5EF4-FFF2-40B4-BE49-F238E27FC236}">
              <a16:creationId xmlns:a16="http://schemas.microsoft.com/office/drawing/2014/main" id="{00000000-0008-0000-1000-000006020000}"/>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9" name="正方形/長方形 518">
          <a:extLst>
            <a:ext uri="{FF2B5EF4-FFF2-40B4-BE49-F238E27FC236}">
              <a16:creationId xmlns:a16="http://schemas.microsoft.com/office/drawing/2014/main" id="{00000000-0008-0000-1000-000007020000}"/>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0" name="正方形/長方形 519">
          <a:extLst>
            <a:ext uri="{FF2B5EF4-FFF2-40B4-BE49-F238E27FC236}">
              <a16:creationId xmlns:a16="http://schemas.microsoft.com/office/drawing/2014/main" id="{00000000-0008-0000-1000-000008020000}"/>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1" name="正方形/長方形 520">
          <a:extLst>
            <a:ext uri="{FF2B5EF4-FFF2-40B4-BE49-F238E27FC236}">
              <a16:creationId xmlns:a16="http://schemas.microsoft.com/office/drawing/2014/main" id="{00000000-0008-0000-1000-000009020000}"/>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2" name="正方形/長方形 521">
          <a:extLst>
            <a:ext uri="{FF2B5EF4-FFF2-40B4-BE49-F238E27FC236}">
              <a16:creationId xmlns:a16="http://schemas.microsoft.com/office/drawing/2014/main" id="{00000000-0008-0000-1000-00000A020000}"/>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3" name="正方形/長方形 522">
          <a:extLst>
            <a:ext uri="{FF2B5EF4-FFF2-40B4-BE49-F238E27FC236}">
              <a16:creationId xmlns:a16="http://schemas.microsoft.com/office/drawing/2014/main" id="{00000000-0008-0000-1000-00000B02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a:extLst>
            <a:ext uri="{FF2B5EF4-FFF2-40B4-BE49-F238E27FC236}">
              <a16:creationId xmlns:a16="http://schemas.microsoft.com/office/drawing/2014/main" id="{00000000-0008-0000-1000-00000C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a:extLst>
            <a:ext uri="{FF2B5EF4-FFF2-40B4-BE49-F238E27FC236}">
              <a16:creationId xmlns:a16="http://schemas.microsoft.com/office/drawing/2014/main" id="{00000000-0008-0000-1000-00000D020000}"/>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a:extLst>
            <a:ext uri="{FF2B5EF4-FFF2-40B4-BE49-F238E27FC236}">
              <a16:creationId xmlns:a16="http://schemas.microsoft.com/office/drawing/2014/main" id="{00000000-0008-0000-1000-00000E020000}"/>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a:extLst>
            <a:ext uri="{FF2B5EF4-FFF2-40B4-BE49-F238E27FC236}">
              <a16:creationId xmlns:a16="http://schemas.microsoft.com/office/drawing/2014/main" id="{00000000-0008-0000-1000-00000F020000}"/>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a:extLst>
            <a:ext uri="{FF2B5EF4-FFF2-40B4-BE49-F238E27FC236}">
              <a16:creationId xmlns:a16="http://schemas.microsoft.com/office/drawing/2014/main" id="{00000000-0008-0000-1000-000010020000}"/>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a:extLst>
            <a:ext uri="{FF2B5EF4-FFF2-40B4-BE49-F238E27FC236}">
              <a16:creationId xmlns:a16="http://schemas.microsoft.com/office/drawing/2014/main" id="{00000000-0008-0000-1000-000011020000}"/>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a:extLst>
            <a:ext uri="{FF2B5EF4-FFF2-40B4-BE49-F238E27FC236}">
              <a16:creationId xmlns:a16="http://schemas.microsoft.com/office/drawing/2014/main" id="{00000000-0008-0000-1000-000012020000}"/>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a:extLst>
            <a:ext uri="{FF2B5EF4-FFF2-40B4-BE49-F238E27FC236}">
              <a16:creationId xmlns:a16="http://schemas.microsoft.com/office/drawing/2014/main" id="{00000000-0008-0000-1000-000013020000}"/>
            </a:ext>
          </a:extLst>
        </xdr:cNvPr>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5275" cy="222250"/>
    <xdr:sp macro="" textlink="">
      <xdr:nvSpPr>
        <xdr:cNvPr id="532" name="テキスト ボックス 531">
          <a:extLst>
            <a:ext uri="{FF2B5EF4-FFF2-40B4-BE49-F238E27FC236}">
              <a16:creationId xmlns:a16="http://schemas.microsoft.com/office/drawing/2014/main" id="{00000000-0008-0000-1000-000014020000}"/>
            </a:ext>
          </a:extLst>
        </xdr:cNvPr>
        <xdr:cNvSpPr txBox="1"/>
      </xdr:nvSpPr>
      <xdr:spPr>
        <a:xfrm>
          <a:off x="12407900" y="12763500"/>
          <a:ext cx="2952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a:extLst>
            <a:ext uri="{FF2B5EF4-FFF2-40B4-BE49-F238E27FC236}">
              <a16:creationId xmlns:a16="http://schemas.microsoft.com/office/drawing/2014/main" id="{00000000-0008-0000-1000-000015020000}"/>
            </a:ext>
          </a:extLst>
        </xdr:cNvPr>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4185" cy="259080"/>
    <xdr:sp macro="" textlink="">
      <xdr:nvSpPr>
        <xdr:cNvPr id="534" name="テキスト ボックス 533">
          <a:extLst>
            <a:ext uri="{FF2B5EF4-FFF2-40B4-BE49-F238E27FC236}">
              <a16:creationId xmlns:a16="http://schemas.microsoft.com/office/drawing/2014/main" id="{00000000-0008-0000-1000-000016020000}"/>
            </a:ext>
          </a:extLst>
        </xdr:cNvPr>
        <xdr:cNvSpPr txBox="1"/>
      </xdr:nvSpPr>
      <xdr:spPr>
        <a:xfrm>
          <a:off x="11978640" y="1509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5" name="直線コネクタ 534">
          <a:extLst>
            <a:ext uri="{FF2B5EF4-FFF2-40B4-BE49-F238E27FC236}">
              <a16:creationId xmlns:a16="http://schemas.microsoft.com/office/drawing/2014/main" id="{00000000-0008-0000-1000-000017020000}"/>
            </a:ext>
          </a:extLst>
        </xdr:cNvPr>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4185" cy="255905"/>
    <xdr:sp macro="" textlink="">
      <xdr:nvSpPr>
        <xdr:cNvPr id="536" name="テキスト ボックス 535">
          <a:extLst>
            <a:ext uri="{FF2B5EF4-FFF2-40B4-BE49-F238E27FC236}">
              <a16:creationId xmlns:a16="http://schemas.microsoft.com/office/drawing/2014/main" id="{00000000-0008-0000-1000-000018020000}"/>
            </a:ext>
          </a:extLst>
        </xdr:cNvPr>
        <xdr:cNvSpPr txBox="1"/>
      </xdr:nvSpPr>
      <xdr:spPr>
        <a:xfrm>
          <a:off x="11978640" y="14716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7" name="直線コネクタ 536">
          <a:extLst>
            <a:ext uri="{FF2B5EF4-FFF2-40B4-BE49-F238E27FC236}">
              <a16:creationId xmlns:a16="http://schemas.microsoft.com/office/drawing/2014/main" id="{00000000-0008-0000-1000-000019020000}"/>
            </a:ext>
          </a:extLst>
        </xdr:cNvPr>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538" name="テキスト ボックス 537">
          <a:extLst>
            <a:ext uri="{FF2B5EF4-FFF2-40B4-BE49-F238E27FC236}">
              <a16:creationId xmlns:a16="http://schemas.microsoft.com/office/drawing/2014/main" id="{00000000-0008-0000-1000-00001A020000}"/>
            </a:ext>
          </a:extLst>
        </xdr:cNvPr>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9" name="直線コネクタ 538">
          <a:extLst>
            <a:ext uri="{FF2B5EF4-FFF2-40B4-BE49-F238E27FC236}">
              <a16:creationId xmlns:a16="http://schemas.microsoft.com/office/drawing/2014/main" id="{00000000-0008-0000-1000-00001B020000}"/>
            </a:ext>
          </a:extLst>
        </xdr:cNvPr>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540" name="テキスト ボックス 539">
          <a:extLst>
            <a:ext uri="{FF2B5EF4-FFF2-40B4-BE49-F238E27FC236}">
              <a16:creationId xmlns:a16="http://schemas.microsoft.com/office/drawing/2014/main" id="{00000000-0008-0000-1000-00001C020000}"/>
            </a:ext>
          </a:extLst>
        </xdr:cNvPr>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1" name="直線コネクタ 540">
          <a:extLst>
            <a:ext uri="{FF2B5EF4-FFF2-40B4-BE49-F238E27FC236}">
              <a16:creationId xmlns:a16="http://schemas.microsoft.com/office/drawing/2014/main" id="{00000000-0008-0000-1000-00001D020000}"/>
            </a:ext>
          </a:extLst>
        </xdr:cNvPr>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5905"/>
    <xdr:sp macro="" textlink="">
      <xdr:nvSpPr>
        <xdr:cNvPr id="542" name="テキスト ボックス 541">
          <a:extLst>
            <a:ext uri="{FF2B5EF4-FFF2-40B4-BE49-F238E27FC236}">
              <a16:creationId xmlns:a16="http://schemas.microsoft.com/office/drawing/2014/main" id="{00000000-0008-0000-1000-00001E020000}"/>
            </a:ext>
          </a:extLst>
        </xdr:cNvPr>
        <xdr:cNvSpPr txBox="1"/>
      </xdr:nvSpPr>
      <xdr:spPr>
        <a:xfrm>
          <a:off x="12042775" y="13573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3" name="直線コネクタ 542">
          <a:extLst>
            <a:ext uri="{FF2B5EF4-FFF2-40B4-BE49-F238E27FC236}">
              <a16:creationId xmlns:a16="http://schemas.microsoft.com/office/drawing/2014/main" id="{00000000-0008-0000-1000-00001F020000}"/>
            </a:ext>
          </a:extLst>
        </xdr:cNvPr>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162560</xdr:rowOff>
    </xdr:from>
    <xdr:ext cx="403225" cy="259080"/>
    <xdr:sp macro="" textlink="">
      <xdr:nvSpPr>
        <xdr:cNvPr id="544" name="テキスト ボックス 543">
          <a:extLst>
            <a:ext uri="{FF2B5EF4-FFF2-40B4-BE49-F238E27FC236}">
              <a16:creationId xmlns:a16="http://schemas.microsoft.com/office/drawing/2014/main" id="{00000000-0008-0000-1000-000020020000}"/>
            </a:ext>
          </a:extLst>
        </xdr:cNvPr>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5" name="直線コネクタ 544">
          <a:extLst>
            <a:ext uri="{FF2B5EF4-FFF2-40B4-BE49-F238E27FC236}">
              <a16:creationId xmlns:a16="http://schemas.microsoft.com/office/drawing/2014/main" id="{00000000-0008-0000-1000-000021020000}"/>
            </a:ext>
          </a:extLst>
        </xdr:cNvPr>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74</xdr:row>
      <xdr:rowOff>124460</xdr:rowOff>
    </xdr:from>
    <xdr:ext cx="335915" cy="259080"/>
    <xdr:sp macro="" textlink="">
      <xdr:nvSpPr>
        <xdr:cNvPr id="546" name="テキスト ボックス 545">
          <a:extLst>
            <a:ext uri="{FF2B5EF4-FFF2-40B4-BE49-F238E27FC236}">
              <a16:creationId xmlns:a16="http://schemas.microsoft.com/office/drawing/2014/main" id="{00000000-0008-0000-1000-000022020000}"/>
            </a:ext>
          </a:extLst>
        </xdr:cNvPr>
        <xdr:cNvSpPr txBox="1"/>
      </xdr:nvSpPr>
      <xdr:spPr>
        <a:xfrm>
          <a:off x="12106910" y="1281176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7" name="【消防施設】&#10;有形固定資産減価償却率グラフ枠">
          <a:extLst>
            <a:ext uri="{FF2B5EF4-FFF2-40B4-BE49-F238E27FC236}">
              <a16:creationId xmlns:a16="http://schemas.microsoft.com/office/drawing/2014/main" id="{00000000-0008-0000-1000-000023020000}"/>
            </a:ext>
          </a:extLst>
        </xdr:cNvPr>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34290</xdr:rowOff>
    </xdr:from>
    <xdr:to>
      <xdr:col>85</xdr:col>
      <xdr:colOff>126365</xdr:colOff>
      <xdr:row>85</xdr:row>
      <xdr:rowOff>169545</xdr:rowOff>
    </xdr:to>
    <xdr:cxnSp macro="">
      <xdr:nvCxnSpPr>
        <xdr:cNvPr id="548" name="直線コネクタ 547">
          <a:extLst>
            <a:ext uri="{FF2B5EF4-FFF2-40B4-BE49-F238E27FC236}">
              <a16:creationId xmlns:a16="http://schemas.microsoft.com/office/drawing/2014/main" id="{00000000-0008-0000-1000-000024020000}"/>
            </a:ext>
          </a:extLst>
        </xdr:cNvPr>
        <xdr:cNvCxnSpPr/>
      </xdr:nvCxnSpPr>
      <xdr:spPr>
        <a:xfrm flipV="1">
          <a:off x="16318865" y="13235940"/>
          <a:ext cx="0" cy="1506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1905</xdr:rowOff>
    </xdr:from>
    <xdr:ext cx="405130" cy="259080"/>
    <xdr:sp macro="" textlink="">
      <xdr:nvSpPr>
        <xdr:cNvPr id="549" name="【消防施設】&#10;有形固定資産減価償却率最小値テキスト">
          <a:extLst>
            <a:ext uri="{FF2B5EF4-FFF2-40B4-BE49-F238E27FC236}">
              <a16:creationId xmlns:a16="http://schemas.microsoft.com/office/drawing/2014/main" id="{00000000-0008-0000-1000-000025020000}"/>
            </a:ext>
          </a:extLst>
        </xdr:cNvPr>
        <xdr:cNvSpPr txBox="1"/>
      </xdr:nvSpPr>
      <xdr:spPr>
        <a:xfrm>
          <a:off x="16357600" y="147466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93.9</a:t>
          </a:r>
          <a:endParaRPr kumimoji="1" lang="ja-JP" altLang="en-US" sz="1000" b="1">
            <a:latin typeface="ＭＳ Ｐゴシック"/>
            <a:ea typeface="ＭＳ Ｐゴシック"/>
          </a:endParaRPr>
        </a:p>
      </xdr:txBody>
    </xdr:sp>
    <xdr:clientData/>
  </xdr:oneCellAnchor>
  <xdr:twoCellAnchor>
    <xdr:from>
      <xdr:col>85</xdr:col>
      <xdr:colOff>38100</xdr:colOff>
      <xdr:row>85</xdr:row>
      <xdr:rowOff>169545</xdr:rowOff>
    </xdr:from>
    <xdr:to>
      <xdr:col>86</xdr:col>
      <xdr:colOff>25400</xdr:colOff>
      <xdr:row>85</xdr:row>
      <xdr:rowOff>169545</xdr:rowOff>
    </xdr:to>
    <xdr:cxnSp macro="">
      <xdr:nvCxnSpPr>
        <xdr:cNvPr id="550" name="直線コネクタ 549">
          <a:extLst>
            <a:ext uri="{FF2B5EF4-FFF2-40B4-BE49-F238E27FC236}">
              <a16:creationId xmlns:a16="http://schemas.microsoft.com/office/drawing/2014/main" id="{00000000-0008-0000-1000-000026020000}"/>
            </a:ext>
          </a:extLst>
        </xdr:cNvPr>
        <xdr:cNvCxnSpPr/>
      </xdr:nvCxnSpPr>
      <xdr:spPr>
        <a:xfrm>
          <a:off x="16230600" y="14742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152400</xdr:rowOff>
    </xdr:from>
    <xdr:ext cx="405130" cy="259080"/>
    <xdr:sp macro="" textlink="">
      <xdr:nvSpPr>
        <xdr:cNvPr id="551" name="【消防施設】&#10;有形固定資産減価償却率最大値テキスト">
          <a:extLst>
            <a:ext uri="{FF2B5EF4-FFF2-40B4-BE49-F238E27FC236}">
              <a16:creationId xmlns:a16="http://schemas.microsoft.com/office/drawing/2014/main" id="{00000000-0008-0000-1000-000027020000}"/>
            </a:ext>
          </a:extLst>
        </xdr:cNvPr>
        <xdr:cNvSpPr txBox="1"/>
      </xdr:nvSpPr>
      <xdr:spPr>
        <a:xfrm>
          <a:off x="16357600" y="130111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14.8</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34290</xdr:rowOff>
    </xdr:from>
    <xdr:to>
      <xdr:col>86</xdr:col>
      <xdr:colOff>25400</xdr:colOff>
      <xdr:row>77</xdr:row>
      <xdr:rowOff>34290</xdr:rowOff>
    </xdr:to>
    <xdr:cxnSp macro="">
      <xdr:nvCxnSpPr>
        <xdr:cNvPr id="552" name="直線コネクタ 551">
          <a:extLst>
            <a:ext uri="{FF2B5EF4-FFF2-40B4-BE49-F238E27FC236}">
              <a16:creationId xmlns:a16="http://schemas.microsoft.com/office/drawing/2014/main" id="{00000000-0008-0000-1000-000028020000}"/>
            </a:ext>
          </a:extLst>
        </xdr:cNvPr>
        <xdr:cNvCxnSpPr/>
      </xdr:nvCxnSpPr>
      <xdr:spPr>
        <a:xfrm>
          <a:off x="16230600" y="13235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2540</xdr:rowOff>
    </xdr:from>
    <xdr:ext cx="405130" cy="259080"/>
    <xdr:sp macro="" textlink="">
      <xdr:nvSpPr>
        <xdr:cNvPr id="553" name="【消防施設】&#10;有形固定資産減価償却率平均値テキスト">
          <a:extLst>
            <a:ext uri="{FF2B5EF4-FFF2-40B4-BE49-F238E27FC236}">
              <a16:creationId xmlns:a16="http://schemas.microsoft.com/office/drawing/2014/main" id="{00000000-0008-0000-1000-000029020000}"/>
            </a:ext>
          </a:extLst>
        </xdr:cNvPr>
        <xdr:cNvSpPr txBox="1"/>
      </xdr:nvSpPr>
      <xdr:spPr>
        <a:xfrm>
          <a:off x="16357600" y="138899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151130</xdr:rowOff>
    </xdr:from>
    <xdr:to>
      <xdr:col>85</xdr:col>
      <xdr:colOff>177800</xdr:colOff>
      <xdr:row>82</xdr:row>
      <xdr:rowOff>81280</xdr:rowOff>
    </xdr:to>
    <xdr:sp macro="" textlink="">
      <xdr:nvSpPr>
        <xdr:cNvPr id="554" name="フローチャート: 判断 553">
          <a:extLst>
            <a:ext uri="{FF2B5EF4-FFF2-40B4-BE49-F238E27FC236}">
              <a16:creationId xmlns:a16="http://schemas.microsoft.com/office/drawing/2014/main" id="{00000000-0008-0000-1000-00002A020000}"/>
            </a:ext>
          </a:extLst>
        </xdr:cNvPr>
        <xdr:cNvSpPr/>
      </xdr:nvSpPr>
      <xdr:spPr>
        <a:xfrm>
          <a:off x="162687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133985</xdr:rowOff>
    </xdr:from>
    <xdr:to>
      <xdr:col>81</xdr:col>
      <xdr:colOff>101600</xdr:colOff>
      <xdr:row>82</xdr:row>
      <xdr:rowOff>64135</xdr:rowOff>
    </xdr:to>
    <xdr:sp macro="" textlink="">
      <xdr:nvSpPr>
        <xdr:cNvPr id="555" name="フローチャート: 判断 554">
          <a:extLst>
            <a:ext uri="{FF2B5EF4-FFF2-40B4-BE49-F238E27FC236}">
              <a16:creationId xmlns:a16="http://schemas.microsoft.com/office/drawing/2014/main" id="{00000000-0008-0000-1000-00002B020000}"/>
            </a:ext>
          </a:extLst>
        </xdr:cNvPr>
        <xdr:cNvSpPr/>
      </xdr:nvSpPr>
      <xdr:spPr>
        <a:xfrm>
          <a:off x="15430500" y="1402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55880</xdr:rowOff>
    </xdr:from>
    <xdr:to>
      <xdr:col>76</xdr:col>
      <xdr:colOff>165100</xdr:colOff>
      <xdr:row>81</xdr:row>
      <xdr:rowOff>157480</xdr:rowOff>
    </xdr:to>
    <xdr:sp macro="" textlink="">
      <xdr:nvSpPr>
        <xdr:cNvPr id="556" name="フローチャート: 判断 555">
          <a:extLst>
            <a:ext uri="{FF2B5EF4-FFF2-40B4-BE49-F238E27FC236}">
              <a16:creationId xmlns:a16="http://schemas.microsoft.com/office/drawing/2014/main" id="{00000000-0008-0000-1000-00002C020000}"/>
            </a:ext>
          </a:extLst>
        </xdr:cNvPr>
        <xdr:cNvSpPr/>
      </xdr:nvSpPr>
      <xdr:spPr>
        <a:xfrm>
          <a:off x="14541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12065</xdr:rowOff>
    </xdr:from>
    <xdr:to>
      <xdr:col>72</xdr:col>
      <xdr:colOff>38100</xdr:colOff>
      <xdr:row>81</xdr:row>
      <xdr:rowOff>113665</xdr:rowOff>
    </xdr:to>
    <xdr:sp macro="" textlink="">
      <xdr:nvSpPr>
        <xdr:cNvPr id="557" name="フローチャート: 判断 556">
          <a:extLst>
            <a:ext uri="{FF2B5EF4-FFF2-40B4-BE49-F238E27FC236}">
              <a16:creationId xmlns:a16="http://schemas.microsoft.com/office/drawing/2014/main" id="{00000000-0008-0000-1000-00002D020000}"/>
            </a:ext>
          </a:extLst>
        </xdr:cNvPr>
        <xdr:cNvSpPr/>
      </xdr:nvSpPr>
      <xdr:spPr>
        <a:xfrm>
          <a:off x="13652500" y="1389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63500</xdr:rowOff>
    </xdr:from>
    <xdr:to>
      <xdr:col>67</xdr:col>
      <xdr:colOff>101600</xdr:colOff>
      <xdr:row>81</xdr:row>
      <xdr:rowOff>165100</xdr:rowOff>
    </xdr:to>
    <xdr:sp macro="" textlink="">
      <xdr:nvSpPr>
        <xdr:cNvPr id="558" name="フローチャート: 判断 557">
          <a:extLst>
            <a:ext uri="{FF2B5EF4-FFF2-40B4-BE49-F238E27FC236}">
              <a16:creationId xmlns:a16="http://schemas.microsoft.com/office/drawing/2014/main" id="{00000000-0008-0000-1000-00002E020000}"/>
            </a:ext>
          </a:extLst>
        </xdr:cNvPr>
        <xdr:cNvSpPr/>
      </xdr:nvSpPr>
      <xdr:spPr>
        <a:xfrm>
          <a:off x="12763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559" name="テキスト ボックス 558">
          <a:extLst>
            <a:ext uri="{FF2B5EF4-FFF2-40B4-BE49-F238E27FC236}">
              <a16:creationId xmlns:a16="http://schemas.microsoft.com/office/drawing/2014/main" id="{00000000-0008-0000-1000-00002F020000}"/>
            </a:ext>
          </a:extLst>
        </xdr:cNvPr>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560" name="テキスト ボックス 559">
          <a:extLst>
            <a:ext uri="{FF2B5EF4-FFF2-40B4-BE49-F238E27FC236}">
              <a16:creationId xmlns:a16="http://schemas.microsoft.com/office/drawing/2014/main" id="{00000000-0008-0000-1000-000030020000}"/>
            </a:ext>
          </a:extLst>
        </xdr:cNvPr>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561" name="テキスト ボックス 560">
          <a:extLst>
            <a:ext uri="{FF2B5EF4-FFF2-40B4-BE49-F238E27FC236}">
              <a16:creationId xmlns:a16="http://schemas.microsoft.com/office/drawing/2014/main" id="{00000000-0008-0000-1000-000031020000}"/>
            </a:ext>
          </a:extLst>
        </xdr:cNvPr>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562" name="テキスト ボックス 561">
          <a:extLst>
            <a:ext uri="{FF2B5EF4-FFF2-40B4-BE49-F238E27FC236}">
              <a16:creationId xmlns:a16="http://schemas.microsoft.com/office/drawing/2014/main" id="{00000000-0008-0000-1000-000032020000}"/>
            </a:ext>
          </a:extLst>
        </xdr:cNvPr>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563" name="テキスト ボックス 562">
          <a:extLst>
            <a:ext uri="{FF2B5EF4-FFF2-40B4-BE49-F238E27FC236}">
              <a16:creationId xmlns:a16="http://schemas.microsoft.com/office/drawing/2014/main" id="{00000000-0008-0000-1000-000033020000}"/>
            </a:ext>
          </a:extLst>
        </xdr:cNvPr>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83</xdr:row>
      <xdr:rowOff>69215</xdr:rowOff>
    </xdr:from>
    <xdr:to>
      <xdr:col>85</xdr:col>
      <xdr:colOff>177800</xdr:colOff>
      <xdr:row>83</xdr:row>
      <xdr:rowOff>170815</xdr:rowOff>
    </xdr:to>
    <xdr:sp macro="" textlink="">
      <xdr:nvSpPr>
        <xdr:cNvPr id="564" name="楕円 563">
          <a:extLst>
            <a:ext uri="{FF2B5EF4-FFF2-40B4-BE49-F238E27FC236}">
              <a16:creationId xmlns:a16="http://schemas.microsoft.com/office/drawing/2014/main" id="{00000000-0008-0000-1000-000034020000}"/>
            </a:ext>
          </a:extLst>
        </xdr:cNvPr>
        <xdr:cNvSpPr/>
      </xdr:nvSpPr>
      <xdr:spPr>
        <a:xfrm>
          <a:off x="16268700" y="142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47625</xdr:rowOff>
    </xdr:from>
    <xdr:ext cx="405130" cy="259080"/>
    <xdr:sp macro="" textlink="">
      <xdr:nvSpPr>
        <xdr:cNvPr id="565" name="【消防施設】&#10;有形固定資産減価償却率該当値テキスト">
          <a:extLst>
            <a:ext uri="{FF2B5EF4-FFF2-40B4-BE49-F238E27FC236}">
              <a16:creationId xmlns:a16="http://schemas.microsoft.com/office/drawing/2014/main" id="{00000000-0008-0000-1000-000035020000}"/>
            </a:ext>
          </a:extLst>
        </xdr:cNvPr>
        <xdr:cNvSpPr txBox="1"/>
      </xdr:nvSpPr>
      <xdr:spPr>
        <a:xfrm>
          <a:off x="16357600" y="142779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83</xdr:row>
      <xdr:rowOff>27305</xdr:rowOff>
    </xdr:from>
    <xdr:to>
      <xdr:col>81</xdr:col>
      <xdr:colOff>101600</xdr:colOff>
      <xdr:row>83</xdr:row>
      <xdr:rowOff>128905</xdr:rowOff>
    </xdr:to>
    <xdr:sp macro="" textlink="">
      <xdr:nvSpPr>
        <xdr:cNvPr id="566" name="楕円 565">
          <a:extLst>
            <a:ext uri="{FF2B5EF4-FFF2-40B4-BE49-F238E27FC236}">
              <a16:creationId xmlns:a16="http://schemas.microsoft.com/office/drawing/2014/main" id="{00000000-0008-0000-1000-000036020000}"/>
            </a:ext>
          </a:extLst>
        </xdr:cNvPr>
        <xdr:cNvSpPr/>
      </xdr:nvSpPr>
      <xdr:spPr>
        <a:xfrm>
          <a:off x="15430500" y="1425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78105</xdr:rowOff>
    </xdr:from>
    <xdr:to>
      <xdr:col>85</xdr:col>
      <xdr:colOff>127000</xdr:colOff>
      <xdr:row>83</xdr:row>
      <xdr:rowOff>120650</xdr:rowOff>
    </xdr:to>
    <xdr:cxnSp macro="">
      <xdr:nvCxnSpPr>
        <xdr:cNvPr id="567" name="直線コネクタ 566">
          <a:extLst>
            <a:ext uri="{FF2B5EF4-FFF2-40B4-BE49-F238E27FC236}">
              <a16:creationId xmlns:a16="http://schemas.microsoft.com/office/drawing/2014/main" id="{00000000-0008-0000-1000-000037020000}"/>
            </a:ext>
          </a:extLst>
        </xdr:cNvPr>
        <xdr:cNvCxnSpPr/>
      </xdr:nvCxnSpPr>
      <xdr:spPr>
        <a:xfrm>
          <a:off x="15481300" y="14308455"/>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44450</xdr:rowOff>
    </xdr:from>
    <xdr:to>
      <xdr:col>76</xdr:col>
      <xdr:colOff>165100</xdr:colOff>
      <xdr:row>82</xdr:row>
      <xdr:rowOff>146050</xdr:rowOff>
    </xdr:to>
    <xdr:sp macro="" textlink="">
      <xdr:nvSpPr>
        <xdr:cNvPr id="568" name="楕円 567">
          <a:extLst>
            <a:ext uri="{FF2B5EF4-FFF2-40B4-BE49-F238E27FC236}">
              <a16:creationId xmlns:a16="http://schemas.microsoft.com/office/drawing/2014/main" id="{00000000-0008-0000-1000-000038020000}"/>
            </a:ext>
          </a:extLst>
        </xdr:cNvPr>
        <xdr:cNvSpPr/>
      </xdr:nvSpPr>
      <xdr:spPr>
        <a:xfrm>
          <a:off x="14541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95250</xdr:rowOff>
    </xdr:from>
    <xdr:to>
      <xdr:col>81</xdr:col>
      <xdr:colOff>50800</xdr:colOff>
      <xdr:row>83</xdr:row>
      <xdr:rowOff>78105</xdr:rowOff>
    </xdr:to>
    <xdr:cxnSp macro="">
      <xdr:nvCxnSpPr>
        <xdr:cNvPr id="569" name="直線コネクタ 568">
          <a:extLst>
            <a:ext uri="{FF2B5EF4-FFF2-40B4-BE49-F238E27FC236}">
              <a16:creationId xmlns:a16="http://schemas.microsoft.com/office/drawing/2014/main" id="{00000000-0008-0000-1000-000039020000}"/>
            </a:ext>
          </a:extLst>
        </xdr:cNvPr>
        <xdr:cNvCxnSpPr/>
      </xdr:nvCxnSpPr>
      <xdr:spPr>
        <a:xfrm>
          <a:off x="14592300" y="14154150"/>
          <a:ext cx="889000" cy="154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12065</xdr:rowOff>
    </xdr:from>
    <xdr:to>
      <xdr:col>72</xdr:col>
      <xdr:colOff>38100</xdr:colOff>
      <xdr:row>82</xdr:row>
      <xdr:rowOff>113665</xdr:rowOff>
    </xdr:to>
    <xdr:sp macro="" textlink="">
      <xdr:nvSpPr>
        <xdr:cNvPr id="570" name="楕円 569">
          <a:extLst>
            <a:ext uri="{FF2B5EF4-FFF2-40B4-BE49-F238E27FC236}">
              <a16:creationId xmlns:a16="http://schemas.microsoft.com/office/drawing/2014/main" id="{00000000-0008-0000-1000-00003A020000}"/>
            </a:ext>
          </a:extLst>
        </xdr:cNvPr>
        <xdr:cNvSpPr/>
      </xdr:nvSpPr>
      <xdr:spPr>
        <a:xfrm>
          <a:off x="13652500" y="1407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63500</xdr:rowOff>
    </xdr:from>
    <xdr:to>
      <xdr:col>76</xdr:col>
      <xdr:colOff>114300</xdr:colOff>
      <xdr:row>82</xdr:row>
      <xdr:rowOff>95250</xdr:rowOff>
    </xdr:to>
    <xdr:cxnSp macro="">
      <xdr:nvCxnSpPr>
        <xdr:cNvPr id="571" name="直線コネクタ 570">
          <a:extLst>
            <a:ext uri="{FF2B5EF4-FFF2-40B4-BE49-F238E27FC236}">
              <a16:creationId xmlns:a16="http://schemas.microsoft.com/office/drawing/2014/main" id="{00000000-0008-0000-1000-00003B020000}"/>
            </a:ext>
          </a:extLst>
        </xdr:cNvPr>
        <xdr:cNvCxnSpPr/>
      </xdr:nvCxnSpPr>
      <xdr:spPr>
        <a:xfrm>
          <a:off x="13703300" y="1412240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143510</xdr:rowOff>
    </xdr:from>
    <xdr:to>
      <xdr:col>67</xdr:col>
      <xdr:colOff>101600</xdr:colOff>
      <xdr:row>82</xdr:row>
      <xdr:rowOff>73660</xdr:rowOff>
    </xdr:to>
    <xdr:sp macro="" textlink="">
      <xdr:nvSpPr>
        <xdr:cNvPr id="572" name="楕円 571">
          <a:extLst>
            <a:ext uri="{FF2B5EF4-FFF2-40B4-BE49-F238E27FC236}">
              <a16:creationId xmlns:a16="http://schemas.microsoft.com/office/drawing/2014/main" id="{00000000-0008-0000-1000-00003C020000}"/>
            </a:ext>
          </a:extLst>
        </xdr:cNvPr>
        <xdr:cNvSpPr/>
      </xdr:nvSpPr>
      <xdr:spPr>
        <a:xfrm>
          <a:off x="12763500" y="1403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22860</xdr:rowOff>
    </xdr:from>
    <xdr:to>
      <xdr:col>71</xdr:col>
      <xdr:colOff>177800</xdr:colOff>
      <xdr:row>82</xdr:row>
      <xdr:rowOff>63500</xdr:rowOff>
    </xdr:to>
    <xdr:cxnSp macro="">
      <xdr:nvCxnSpPr>
        <xdr:cNvPr id="573" name="直線コネクタ 572">
          <a:extLst>
            <a:ext uri="{FF2B5EF4-FFF2-40B4-BE49-F238E27FC236}">
              <a16:creationId xmlns:a16="http://schemas.microsoft.com/office/drawing/2014/main" id="{00000000-0008-0000-1000-00003D020000}"/>
            </a:ext>
          </a:extLst>
        </xdr:cNvPr>
        <xdr:cNvCxnSpPr/>
      </xdr:nvCxnSpPr>
      <xdr:spPr>
        <a:xfrm>
          <a:off x="12814300" y="1408176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80645</xdr:rowOff>
    </xdr:from>
    <xdr:ext cx="405130" cy="259080"/>
    <xdr:sp macro="" textlink="">
      <xdr:nvSpPr>
        <xdr:cNvPr id="574" name="n_1aveValue【消防施設】&#10;有形固定資産減価償却率">
          <a:extLst>
            <a:ext uri="{FF2B5EF4-FFF2-40B4-BE49-F238E27FC236}">
              <a16:creationId xmlns:a16="http://schemas.microsoft.com/office/drawing/2014/main" id="{00000000-0008-0000-1000-00003E020000}"/>
            </a:ext>
          </a:extLst>
        </xdr:cNvPr>
        <xdr:cNvSpPr txBox="1"/>
      </xdr:nvSpPr>
      <xdr:spPr>
        <a:xfrm>
          <a:off x="15266035" y="137966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80</xdr:row>
      <xdr:rowOff>2540</xdr:rowOff>
    </xdr:from>
    <xdr:ext cx="401955" cy="259080"/>
    <xdr:sp macro="" textlink="">
      <xdr:nvSpPr>
        <xdr:cNvPr id="575" name="n_2aveValue【消防施設】&#10;有形固定資産減価償却率">
          <a:extLst>
            <a:ext uri="{FF2B5EF4-FFF2-40B4-BE49-F238E27FC236}">
              <a16:creationId xmlns:a16="http://schemas.microsoft.com/office/drawing/2014/main" id="{00000000-0008-0000-1000-00003F020000}"/>
            </a:ext>
          </a:extLst>
        </xdr:cNvPr>
        <xdr:cNvSpPr txBox="1"/>
      </xdr:nvSpPr>
      <xdr:spPr>
        <a:xfrm>
          <a:off x="14389735" y="1371854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79</xdr:row>
      <xdr:rowOff>130175</xdr:rowOff>
    </xdr:from>
    <xdr:ext cx="401955" cy="259080"/>
    <xdr:sp macro="" textlink="">
      <xdr:nvSpPr>
        <xdr:cNvPr id="576" name="n_3aveValue【消防施設】&#10;有形固定資産減価償却率">
          <a:extLst>
            <a:ext uri="{FF2B5EF4-FFF2-40B4-BE49-F238E27FC236}">
              <a16:creationId xmlns:a16="http://schemas.microsoft.com/office/drawing/2014/main" id="{00000000-0008-0000-1000-000040020000}"/>
            </a:ext>
          </a:extLst>
        </xdr:cNvPr>
        <xdr:cNvSpPr txBox="1"/>
      </xdr:nvSpPr>
      <xdr:spPr>
        <a:xfrm>
          <a:off x="13500735" y="1367472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80</xdr:row>
      <xdr:rowOff>10160</xdr:rowOff>
    </xdr:from>
    <xdr:ext cx="401955" cy="259080"/>
    <xdr:sp macro="" textlink="">
      <xdr:nvSpPr>
        <xdr:cNvPr id="577" name="n_4aveValue【消防施設】&#10;有形固定資産減価償却率">
          <a:extLst>
            <a:ext uri="{FF2B5EF4-FFF2-40B4-BE49-F238E27FC236}">
              <a16:creationId xmlns:a16="http://schemas.microsoft.com/office/drawing/2014/main" id="{00000000-0008-0000-1000-000041020000}"/>
            </a:ext>
          </a:extLst>
        </xdr:cNvPr>
        <xdr:cNvSpPr txBox="1"/>
      </xdr:nvSpPr>
      <xdr:spPr>
        <a:xfrm>
          <a:off x="12611735" y="137261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83</xdr:row>
      <xdr:rowOff>120650</xdr:rowOff>
    </xdr:from>
    <xdr:ext cx="405130" cy="255905"/>
    <xdr:sp macro="" textlink="">
      <xdr:nvSpPr>
        <xdr:cNvPr id="578" name="n_1mainValue【消防施設】&#10;有形固定資産減価償却率">
          <a:extLst>
            <a:ext uri="{FF2B5EF4-FFF2-40B4-BE49-F238E27FC236}">
              <a16:creationId xmlns:a16="http://schemas.microsoft.com/office/drawing/2014/main" id="{00000000-0008-0000-1000-000042020000}"/>
            </a:ext>
          </a:extLst>
        </xdr:cNvPr>
        <xdr:cNvSpPr txBox="1"/>
      </xdr:nvSpPr>
      <xdr:spPr>
        <a:xfrm>
          <a:off x="15266035" y="1435100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82</xdr:row>
      <xdr:rowOff>137160</xdr:rowOff>
    </xdr:from>
    <xdr:ext cx="401955" cy="259080"/>
    <xdr:sp macro="" textlink="">
      <xdr:nvSpPr>
        <xdr:cNvPr id="579" name="n_2mainValue【消防施設】&#10;有形固定資産減価償却率">
          <a:extLst>
            <a:ext uri="{FF2B5EF4-FFF2-40B4-BE49-F238E27FC236}">
              <a16:creationId xmlns:a16="http://schemas.microsoft.com/office/drawing/2014/main" id="{00000000-0008-0000-1000-000043020000}"/>
            </a:ext>
          </a:extLst>
        </xdr:cNvPr>
        <xdr:cNvSpPr txBox="1"/>
      </xdr:nvSpPr>
      <xdr:spPr>
        <a:xfrm>
          <a:off x="14389735" y="141960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82</xdr:row>
      <xdr:rowOff>104775</xdr:rowOff>
    </xdr:from>
    <xdr:ext cx="401955" cy="259080"/>
    <xdr:sp macro="" textlink="">
      <xdr:nvSpPr>
        <xdr:cNvPr id="580" name="n_3mainValue【消防施設】&#10;有形固定資産減価償却率">
          <a:extLst>
            <a:ext uri="{FF2B5EF4-FFF2-40B4-BE49-F238E27FC236}">
              <a16:creationId xmlns:a16="http://schemas.microsoft.com/office/drawing/2014/main" id="{00000000-0008-0000-1000-000044020000}"/>
            </a:ext>
          </a:extLst>
        </xdr:cNvPr>
        <xdr:cNvSpPr txBox="1"/>
      </xdr:nvSpPr>
      <xdr:spPr>
        <a:xfrm>
          <a:off x="13500735" y="1416367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82</xdr:row>
      <xdr:rowOff>64770</xdr:rowOff>
    </xdr:from>
    <xdr:ext cx="401955" cy="255905"/>
    <xdr:sp macro="" textlink="">
      <xdr:nvSpPr>
        <xdr:cNvPr id="581" name="n_4mainValue【消防施設】&#10;有形固定資産減価償却率">
          <a:extLst>
            <a:ext uri="{FF2B5EF4-FFF2-40B4-BE49-F238E27FC236}">
              <a16:creationId xmlns:a16="http://schemas.microsoft.com/office/drawing/2014/main" id="{00000000-0008-0000-1000-000045020000}"/>
            </a:ext>
          </a:extLst>
        </xdr:cNvPr>
        <xdr:cNvSpPr txBox="1"/>
      </xdr:nvSpPr>
      <xdr:spPr>
        <a:xfrm>
          <a:off x="12611735" y="1412367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2" name="正方形/長方形 581">
          <a:extLst>
            <a:ext uri="{FF2B5EF4-FFF2-40B4-BE49-F238E27FC236}">
              <a16:creationId xmlns:a16="http://schemas.microsoft.com/office/drawing/2014/main" id="{00000000-0008-0000-1000-000046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3" name="正方形/長方形 582">
          <a:extLst>
            <a:ext uri="{FF2B5EF4-FFF2-40B4-BE49-F238E27FC236}">
              <a16:creationId xmlns:a16="http://schemas.microsoft.com/office/drawing/2014/main" id="{00000000-0008-0000-1000-000047020000}"/>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4" name="正方形/長方形 583">
          <a:extLst>
            <a:ext uri="{FF2B5EF4-FFF2-40B4-BE49-F238E27FC236}">
              <a16:creationId xmlns:a16="http://schemas.microsoft.com/office/drawing/2014/main" id="{00000000-0008-0000-1000-000048020000}"/>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38/65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5" name="正方形/長方形 584">
          <a:extLst>
            <a:ext uri="{FF2B5EF4-FFF2-40B4-BE49-F238E27FC236}">
              <a16:creationId xmlns:a16="http://schemas.microsoft.com/office/drawing/2014/main" id="{00000000-0008-0000-1000-000049020000}"/>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6" name="正方形/長方形 585">
          <a:extLst>
            <a:ext uri="{FF2B5EF4-FFF2-40B4-BE49-F238E27FC236}">
              <a16:creationId xmlns:a16="http://schemas.microsoft.com/office/drawing/2014/main" id="{00000000-0008-0000-1000-00004A020000}"/>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7" name="正方形/長方形 586">
          <a:extLst>
            <a:ext uri="{FF2B5EF4-FFF2-40B4-BE49-F238E27FC236}">
              <a16:creationId xmlns:a16="http://schemas.microsoft.com/office/drawing/2014/main" id="{00000000-0008-0000-1000-00004B020000}"/>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8" name="正方形/長方形 587">
          <a:extLst>
            <a:ext uri="{FF2B5EF4-FFF2-40B4-BE49-F238E27FC236}">
              <a16:creationId xmlns:a16="http://schemas.microsoft.com/office/drawing/2014/main" id="{00000000-0008-0000-1000-00004C020000}"/>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9" name="正方形/長方形 588">
          <a:extLst>
            <a:ext uri="{FF2B5EF4-FFF2-40B4-BE49-F238E27FC236}">
              <a16:creationId xmlns:a16="http://schemas.microsoft.com/office/drawing/2014/main" id="{00000000-0008-0000-1000-00004D020000}"/>
            </a:ext>
          </a:extLst>
        </xdr:cNvPr>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6710" cy="222250"/>
    <xdr:sp macro="" textlink="">
      <xdr:nvSpPr>
        <xdr:cNvPr id="590" name="テキスト ボックス 589">
          <a:extLst>
            <a:ext uri="{FF2B5EF4-FFF2-40B4-BE49-F238E27FC236}">
              <a16:creationId xmlns:a16="http://schemas.microsoft.com/office/drawing/2014/main" id="{00000000-0008-0000-1000-00004E020000}"/>
            </a:ext>
          </a:extLst>
        </xdr:cNvPr>
        <xdr:cNvSpPr txBox="1"/>
      </xdr:nvSpPr>
      <xdr:spPr>
        <a:xfrm>
          <a:off x="18249900" y="1276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1" name="直線コネクタ 590">
          <a:extLst>
            <a:ext uri="{FF2B5EF4-FFF2-40B4-BE49-F238E27FC236}">
              <a16:creationId xmlns:a16="http://schemas.microsoft.com/office/drawing/2014/main" id="{00000000-0008-0000-1000-00004F020000}"/>
            </a:ext>
          </a:extLst>
        </xdr:cNvPr>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2" name="直線コネクタ 591">
          <a:extLst>
            <a:ext uri="{FF2B5EF4-FFF2-40B4-BE49-F238E27FC236}">
              <a16:creationId xmlns:a16="http://schemas.microsoft.com/office/drawing/2014/main" id="{00000000-0008-0000-1000-000050020000}"/>
            </a:ext>
          </a:extLst>
        </xdr:cNvPr>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4185" cy="255905"/>
    <xdr:sp macro="" textlink="">
      <xdr:nvSpPr>
        <xdr:cNvPr id="593" name="テキスト ボックス 592">
          <a:extLst>
            <a:ext uri="{FF2B5EF4-FFF2-40B4-BE49-F238E27FC236}">
              <a16:creationId xmlns:a16="http://schemas.microsoft.com/office/drawing/2014/main" id="{00000000-0008-0000-1000-000051020000}"/>
            </a:ext>
          </a:extLst>
        </xdr:cNvPr>
        <xdr:cNvSpPr txBox="1"/>
      </xdr:nvSpPr>
      <xdr:spPr>
        <a:xfrm>
          <a:off x="17820640" y="14716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4" name="直線コネクタ 593">
          <a:extLst>
            <a:ext uri="{FF2B5EF4-FFF2-40B4-BE49-F238E27FC236}">
              <a16:creationId xmlns:a16="http://schemas.microsoft.com/office/drawing/2014/main" id="{00000000-0008-0000-1000-000052020000}"/>
            </a:ext>
          </a:extLst>
        </xdr:cNvPr>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4185" cy="259080"/>
    <xdr:sp macro="" textlink="">
      <xdr:nvSpPr>
        <xdr:cNvPr id="595" name="テキスト ボックス 594">
          <a:extLst>
            <a:ext uri="{FF2B5EF4-FFF2-40B4-BE49-F238E27FC236}">
              <a16:creationId xmlns:a16="http://schemas.microsoft.com/office/drawing/2014/main" id="{00000000-0008-0000-1000-000053020000}"/>
            </a:ext>
          </a:extLst>
        </xdr:cNvPr>
        <xdr:cNvSpPr txBox="1"/>
      </xdr:nvSpPr>
      <xdr:spPr>
        <a:xfrm>
          <a:off x="17820640" y="14335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6" name="直線コネクタ 595">
          <a:extLst>
            <a:ext uri="{FF2B5EF4-FFF2-40B4-BE49-F238E27FC236}">
              <a16:creationId xmlns:a16="http://schemas.microsoft.com/office/drawing/2014/main" id="{00000000-0008-0000-1000-000054020000}"/>
            </a:ext>
          </a:extLst>
        </xdr:cNvPr>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4185" cy="259080"/>
    <xdr:sp macro="" textlink="">
      <xdr:nvSpPr>
        <xdr:cNvPr id="597" name="テキスト ボックス 596">
          <a:extLst>
            <a:ext uri="{FF2B5EF4-FFF2-40B4-BE49-F238E27FC236}">
              <a16:creationId xmlns:a16="http://schemas.microsoft.com/office/drawing/2014/main" id="{00000000-0008-0000-1000-000055020000}"/>
            </a:ext>
          </a:extLst>
        </xdr:cNvPr>
        <xdr:cNvSpPr txBox="1"/>
      </xdr:nvSpPr>
      <xdr:spPr>
        <a:xfrm>
          <a:off x="17820640" y="1395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8" name="直線コネクタ 597">
          <a:extLst>
            <a:ext uri="{FF2B5EF4-FFF2-40B4-BE49-F238E27FC236}">
              <a16:creationId xmlns:a16="http://schemas.microsoft.com/office/drawing/2014/main" id="{00000000-0008-0000-1000-000056020000}"/>
            </a:ext>
          </a:extLst>
        </xdr:cNvPr>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4185" cy="255905"/>
    <xdr:sp macro="" textlink="">
      <xdr:nvSpPr>
        <xdr:cNvPr id="599" name="テキスト ボックス 598">
          <a:extLst>
            <a:ext uri="{FF2B5EF4-FFF2-40B4-BE49-F238E27FC236}">
              <a16:creationId xmlns:a16="http://schemas.microsoft.com/office/drawing/2014/main" id="{00000000-0008-0000-1000-000057020000}"/>
            </a:ext>
          </a:extLst>
        </xdr:cNvPr>
        <xdr:cNvSpPr txBox="1"/>
      </xdr:nvSpPr>
      <xdr:spPr>
        <a:xfrm>
          <a:off x="17820640" y="13573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0" name="直線コネクタ 599">
          <a:extLst>
            <a:ext uri="{FF2B5EF4-FFF2-40B4-BE49-F238E27FC236}">
              <a16:creationId xmlns:a16="http://schemas.microsoft.com/office/drawing/2014/main" id="{00000000-0008-0000-1000-000058020000}"/>
            </a:ext>
          </a:extLst>
        </xdr:cNvPr>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4185" cy="259080"/>
    <xdr:sp macro="" textlink="">
      <xdr:nvSpPr>
        <xdr:cNvPr id="601" name="テキスト ボックス 600">
          <a:extLst>
            <a:ext uri="{FF2B5EF4-FFF2-40B4-BE49-F238E27FC236}">
              <a16:creationId xmlns:a16="http://schemas.microsoft.com/office/drawing/2014/main" id="{00000000-0008-0000-1000-000059020000}"/>
            </a:ext>
          </a:extLst>
        </xdr:cNvPr>
        <xdr:cNvSpPr txBox="1"/>
      </xdr:nvSpPr>
      <xdr:spPr>
        <a:xfrm>
          <a:off x="17820640" y="13192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2" name="直線コネクタ 601">
          <a:extLst>
            <a:ext uri="{FF2B5EF4-FFF2-40B4-BE49-F238E27FC236}">
              <a16:creationId xmlns:a16="http://schemas.microsoft.com/office/drawing/2014/main" id="{00000000-0008-0000-1000-00005A020000}"/>
            </a:ext>
          </a:extLst>
        </xdr:cNvPr>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4185" cy="259080"/>
    <xdr:sp macro="" textlink="">
      <xdr:nvSpPr>
        <xdr:cNvPr id="603" name="テキスト ボックス 602">
          <a:extLst>
            <a:ext uri="{FF2B5EF4-FFF2-40B4-BE49-F238E27FC236}">
              <a16:creationId xmlns:a16="http://schemas.microsoft.com/office/drawing/2014/main" id="{00000000-0008-0000-1000-00005B020000}"/>
            </a:ext>
          </a:extLst>
        </xdr:cNvPr>
        <xdr:cNvSpPr txBox="1"/>
      </xdr:nvSpPr>
      <xdr:spPr>
        <a:xfrm>
          <a:off x="17820640" y="1281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4" name="【消防施設】&#10;一人当たり面積グラフ枠">
          <a:extLst>
            <a:ext uri="{FF2B5EF4-FFF2-40B4-BE49-F238E27FC236}">
              <a16:creationId xmlns:a16="http://schemas.microsoft.com/office/drawing/2014/main" id="{00000000-0008-0000-1000-00005C020000}"/>
            </a:ext>
          </a:extLst>
        </xdr:cNvPr>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106680</xdr:rowOff>
    </xdr:from>
    <xdr:to>
      <xdr:col>116</xdr:col>
      <xdr:colOff>62865</xdr:colOff>
      <xdr:row>86</xdr:row>
      <xdr:rowOff>76200</xdr:rowOff>
    </xdr:to>
    <xdr:cxnSp macro="">
      <xdr:nvCxnSpPr>
        <xdr:cNvPr id="605" name="直線コネクタ 604">
          <a:extLst>
            <a:ext uri="{FF2B5EF4-FFF2-40B4-BE49-F238E27FC236}">
              <a16:creationId xmlns:a16="http://schemas.microsoft.com/office/drawing/2014/main" id="{00000000-0008-0000-1000-00005D020000}"/>
            </a:ext>
          </a:extLst>
        </xdr:cNvPr>
        <xdr:cNvCxnSpPr/>
      </xdr:nvCxnSpPr>
      <xdr:spPr>
        <a:xfrm flipV="1">
          <a:off x="22160865" y="13308330"/>
          <a:ext cx="0" cy="1512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80010</xdr:rowOff>
    </xdr:from>
    <xdr:ext cx="469900" cy="259080"/>
    <xdr:sp macro="" textlink="">
      <xdr:nvSpPr>
        <xdr:cNvPr id="606" name="【消防施設】&#10;一人当たり面積最小値テキスト">
          <a:extLst>
            <a:ext uri="{FF2B5EF4-FFF2-40B4-BE49-F238E27FC236}">
              <a16:creationId xmlns:a16="http://schemas.microsoft.com/office/drawing/2014/main" id="{00000000-0008-0000-1000-00005E020000}"/>
            </a:ext>
          </a:extLst>
        </xdr:cNvPr>
        <xdr:cNvSpPr txBox="1"/>
      </xdr:nvSpPr>
      <xdr:spPr>
        <a:xfrm>
          <a:off x="22199600" y="14824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0.020</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07" name="直線コネクタ 606">
          <a:extLst>
            <a:ext uri="{FF2B5EF4-FFF2-40B4-BE49-F238E27FC236}">
              <a16:creationId xmlns:a16="http://schemas.microsoft.com/office/drawing/2014/main" id="{00000000-0008-0000-1000-00005F020000}"/>
            </a:ext>
          </a:extLst>
        </xdr:cNvPr>
        <xdr:cNvCxnSpPr/>
      </xdr:nvCxnSpPr>
      <xdr:spPr>
        <a:xfrm>
          <a:off x="22072600" y="1482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53340</xdr:rowOff>
    </xdr:from>
    <xdr:ext cx="469900" cy="255905"/>
    <xdr:sp macro="" textlink="">
      <xdr:nvSpPr>
        <xdr:cNvPr id="608" name="【消防施設】&#10;一人当たり面積最大値テキスト">
          <a:extLst>
            <a:ext uri="{FF2B5EF4-FFF2-40B4-BE49-F238E27FC236}">
              <a16:creationId xmlns:a16="http://schemas.microsoft.com/office/drawing/2014/main" id="{00000000-0008-0000-1000-000060020000}"/>
            </a:ext>
          </a:extLst>
        </xdr:cNvPr>
        <xdr:cNvSpPr txBox="1"/>
      </xdr:nvSpPr>
      <xdr:spPr>
        <a:xfrm>
          <a:off x="22199600" y="1308354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0.814</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106680</xdr:rowOff>
    </xdr:from>
    <xdr:to>
      <xdr:col>116</xdr:col>
      <xdr:colOff>152400</xdr:colOff>
      <xdr:row>77</xdr:row>
      <xdr:rowOff>106680</xdr:rowOff>
    </xdr:to>
    <xdr:cxnSp macro="">
      <xdr:nvCxnSpPr>
        <xdr:cNvPr id="609" name="直線コネクタ 608">
          <a:extLst>
            <a:ext uri="{FF2B5EF4-FFF2-40B4-BE49-F238E27FC236}">
              <a16:creationId xmlns:a16="http://schemas.microsoft.com/office/drawing/2014/main" id="{00000000-0008-0000-1000-000061020000}"/>
            </a:ext>
          </a:extLst>
        </xdr:cNvPr>
        <xdr:cNvCxnSpPr/>
      </xdr:nvCxnSpPr>
      <xdr:spPr>
        <a:xfrm>
          <a:off x="22072600" y="13308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156845</xdr:rowOff>
    </xdr:from>
    <xdr:ext cx="469900" cy="255905"/>
    <xdr:sp macro="" textlink="">
      <xdr:nvSpPr>
        <xdr:cNvPr id="610" name="【消防施設】&#10;一人当たり面積平均値テキスト">
          <a:extLst>
            <a:ext uri="{FF2B5EF4-FFF2-40B4-BE49-F238E27FC236}">
              <a16:creationId xmlns:a16="http://schemas.microsoft.com/office/drawing/2014/main" id="{00000000-0008-0000-1000-000062020000}"/>
            </a:ext>
          </a:extLst>
        </xdr:cNvPr>
        <xdr:cNvSpPr txBox="1"/>
      </xdr:nvSpPr>
      <xdr:spPr>
        <a:xfrm>
          <a:off x="22199600" y="14387195"/>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133985</xdr:rowOff>
    </xdr:from>
    <xdr:to>
      <xdr:col>116</xdr:col>
      <xdr:colOff>114300</xdr:colOff>
      <xdr:row>85</xdr:row>
      <xdr:rowOff>64135</xdr:rowOff>
    </xdr:to>
    <xdr:sp macro="" textlink="">
      <xdr:nvSpPr>
        <xdr:cNvPr id="611" name="フローチャート: 判断 610">
          <a:extLst>
            <a:ext uri="{FF2B5EF4-FFF2-40B4-BE49-F238E27FC236}">
              <a16:creationId xmlns:a16="http://schemas.microsoft.com/office/drawing/2014/main" id="{00000000-0008-0000-1000-000063020000}"/>
            </a:ext>
          </a:extLst>
        </xdr:cNvPr>
        <xdr:cNvSpPr/>
      </xdr:nvSpPr>
      <xdr:spPr>
        <a:xfrm>
          <a:off x="22110700" y="1453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141605</xdr:rowOff>
    </xdr:from>
    <xdr:to>
      <xdr:col>112</xdr:col>
      <xdr:colOff>38100</xdr:colOff>
      <xdr:row>85</xdr:row>
      <xdr:rowOff>71755</xdr:rowOff>
    </xdr:to>
    <xdr:sp macro="" textlink="">
      <xdr:nvSpPr>
        <xdr:cNvPr id="612" name="フローチャート: 判断 611">
          <a:extLst>
            <a:ext uri="{FF2B5EF4-FFF2-40B4-BE49-F238E27FC236}">
              <a16:creationId xmlns:a16="http://schemas.microsoft.com/office/drawing/2014/main" id="{00000000-0008-0000-1000-000064020000}"/>
            </a:ext>
          </a:extLst>
        </xdr:cNvPr>
        <xdr:cNvSpPr/>
      </xdr:nvSpPr>
      <xdr:spPr>
        <a:xfrm>
          <a:off x="21272500" y="1454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111125</xdr:rowOff>
    </xdr:from>
    <xdr:to>
      <xdr:col>107</xdr:col>
      <xdr:colOff>101600</xdr:colOff>
      <xdr:row>85</xdr:row>
      <xdr:rowOff>41275</xdr:rowOff>
    </xdr:to>
    <xdr:sp macro="" textlink="">
      <xdr:nvSpPr>
        <xdr:cNvPr id="613" name="フローチャート: 判断 612">
          <a:extLst>
            <a:ext uri="{FF2B5EF4-FFF2-40B4-BE49-F238E27FC236}">
              <a16:creationId xmlns:a16="http://schemas.microsoft.com/office/drawing/2014/main" id="{00000000-0008-0000-1000-000065020000}"/>
            </a:ext>
          </a:extLst>
        </xdr:cNvPr>
        <xdr:cNvSpPr/>
      </xdr:nvSpPr>
      <xdr:spPr>
        <a:xfrm>
          <a:off x="20383500" y="145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135890</xdr:rowOff>
    </xdr:from>
    <xdr:to>
      <xdr:col>102</xdr:col>
      <xdr:colOff>165100</xdr:colOff>
      <xdr:row>85</xdr:row>
      <xdr:rowOff>66040</xdr:rowOff>
    </xdr:to>
    <xdr:sp macro="" textlink="">
      <xdr:nvSpPr>
        <xdr:cNvPr id="614" name="フローチャート: 判断 613">
          <a:extLst>
            <a:ext uri="{FF2B5EF4-FFF2-40B4-BE49-F238E27FC236}">
              <a16:creationId xmlns:a16="http://schemas.microsoft.com/office/drawing/2014/main" id="{00000000-0008-0000-1000-000066020000}"/>
            </a:ext>
          </a:extLst>
        </xdr:cNvPr>
        <xdr:cNvSpPr/>
      </xdr:nvSpPr>
      <xdr:spPr>
        <a:xfrm>
          <a:off x="19494500" y="1453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168275</xdr:rowOff>
    </xdr:from>
    <xdr:to>
      <xdr:col>98</xdr:col>
      <xdr:colOff>38100</xdr:colOff>
      <xdr:row>85</xdr:row>
      <xdr:rowOff>98425</xdr:rowOff>
    </xdr:to>
    <xdr:sp macro="" textlink="">
      <xdr:nvSpPr>
        <xdr:cNvPr id="615" name="フローチャート: 判断 614">
          <a:extLst>
            <a:ext uri="{FF2B5EF4-FFF2-40B4-BE49-F238E27FC236}">
              <a16:creationId xmlns:a16="http://schemas.microsoft.com/office/drawing/2014/main" id="{00000000-0008-0000-1000-000067020000}"/>
            </a:ext>
          </a:extLst>
        </xdr:cNvPr>
        <xdr:cNvSpPr/>
      </xdr:nvSpPr>
      <xdr:spPr>
        <a:xfrm>
          <a:off x="18605500" y="1457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616" name="テキスト ボックス 615">
          <a:extLst>
            <a:ext uri="{FF2B5EF4-FFF2-40B4-BE49-F238E27FC236}">
              <a16:creationId xmlns:a16="http://schemas.microsoft.com/office/drawing/2014/main" id="{00000000-0008-0000-1000-000068020000}"/>
            </a:ext>
          </a:extLst>
        </xdr:cNvPr>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617" name="テキスト ボックス 616">
          <a:extLst>
            <a:ext uri="{FF2B5EF4-FFF2-40B4-BE49-F238E27FC236}">
              <a16:creationId xmlns:a16="http://schemas.microsoft.com/office/drawing/2014/main" id="{00000000-0008-0000-1000-000069020000}"/>
            </a:ext>
          </a:extLst>
        </xdr:cNvPr>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618" name="テキスト ボックス 617">
          <a:extLst>
            <a:ext uri="{FF2B5EF4-FFF2-40B4-BE49-F238E27FC236}">
              <a16:creationId xmlns:a16="http://schemas.microsoft.com/office/drawing/2014/main" id="{00000000-0008-0000-1000-00006A020000}"/>
            </a:ext>
          </a:extLst>
        </xdr:cNvPr>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619" name="テキスト ボックス 618">
          <a:extLst>
            <a:ext uri="{FF2B5EF4-FFF2-40B4-BE49-F238E27FC236}">
              <a16:creationId xmlns:a16="http://schemas.microsoft.com/office/drawing/2014/main" id="{00000000-0008-0000-1000-00006B020000}"/>
            </a:ext>
          </a:extLst>
        </xdr:cNvPr>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620" name="テキスト ボックス 619">
          <a:extLst>
            <a:ext uri="{FF2B5EF4-FFF2-40B4-BE49-F238E27FC236}">
              <a16:creationId xmlns:a16="http://schemas.microsoft.com/office/drawing/2014/main" id="{00000000-0008-0000-1000-00006C020000}"/>
            </a:ext>
          </a:extLst>
        </xdr:cNvPr>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85</xdr:row>
      <xdr:rowOff>84455</xdr:rowOff>
    </xdr:from>
    <xdr:to>
      <xdr:col>116</xdr:col>
      <xdr:colOff>114300</xdr:colOff>
      <xdr:row>86</xdr:row>
      <xdr:rowOff>14605</xdr:rowOff>
    </xdr:to>
    <xdr:sp macro="" textlink="">
      <xdr:nvSpPr>
        <xdr:cNvPr id="621" name="楕円 620">
          <a:extLst>
            <a:ext uri="{FF2B5EF4-FFF2-40B4-BE49-F238E27FC236}">
              <a16:creationId xmlns:a16="http://schemas.microsoft.com/office/drawing/2014/main" id="{00000000-0008-0000-1000-00006D020000}"/>
            </a:ext>
          </a:extLst>
        </xdr:cNvPr>
        <xdr:cNvSpPr/>
      </xdr:nvSpPr>
      <xdr:spPr>
        <a:xfrm>
          <a:off x="22110700" y="1465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170815</xdr:rowOff>
    </xdr:from>
    <xdr:ext cx="469900" cy="258445"/>
    <xdr:sp macro="" textlink="">
      <xdr:nvSpPr>
        <xdr:cNvPr id="622" name="【消防施設】&#10;一人当たり面積該当値テキスト">
          <a:extLst>
            <a:ext uri="{FF2B5EF4-FFF2-40B4-BE49-F238E27FC236}">
              <a16:creationId xmlns:a16="http://schemas.microsoft.com/office/drawing/2014/main" id="{00000000-0008-0000-1000-00006E020000}"/>
            </a:ext>
          </a:extLst>
        </xdr:cNvPr>
        <xdr:cNvSpPr txBox="1"/>
      </xdr:nvSpPr>
      <xdr:spPr>
        <a:xfrm>
          <a:off x="22199600" y="145726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86360</xdr:rowOff>
    </xdr:from>
    <xdr:to>
      <xdr:col>112</xdr:col>
      <xdr:colOff>38100</xdr:colOff>
      <xdr:row>86</xdr:row>
      <xdr:rowOff>16510</xdr:rowOff>
    </xdr:to>
    <xdr:sp macro="" textlink="">
      <xdr:nvSpPr>
        <xdr:cNvPr id="623" name="楕円 622">
          <a:extLst>
            <a:ext uri="{FF2B5EF4-FFF2-40B4-BE49-F238E27FC236}">
              <a16:creationId xmlns:a16="http://schemas.microsoft.com/office/drawing/2014/main" id="{00000000-0008-0000-1000-00006F020000}"/>
            </a:ext>
          </a:extLst>
        </xdr:cNvPr>
        <xdr:cNvSpPr/>
      </xdr:nvSpPr>
      <xdr:spPr>
        <a:xfrm>
          <a:off x="21272500" y="1465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135255</xdr:rowOff>
    </xdr:from>
    <xdr:to>
      <xdr:col>116</xdr:col>
      <xdr:colOff>63500</xdr:colOff>
      <xdr:row>85</xdr:row>
      <xdr:rowOff>137160</xdr:rowOff>
    </xdr:to>
    <xdr:cxnSp macro="">
      <xdr:nvCxnSpPr>
        <xdr:cNvPr id="624" name="直線コネクタ 623">
          <a:extLst>
            <a:ext uri="{FF2B5EF4-FFF2-40B4-BE49-F238E27FC236}">
              <a16:creationId xmlns:a16="http://schemas.microsoft.com/office/drawing/2014/main" id="{00000000-0008-0000-1000-000070020000}"/>
            </a:ext>
          </a:extLst>
        </xdr:cNvPr>
        <xdr:cNvCxnSpPr/>
      </xdr:nvCxnSpPr>
      <xdr:spPr>
        <a:xfrm flipV="1">
          <a:off x="21323300" y="1470850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88265</xdr:rowOff>
    </xdr:from>
    <xdr:to>
      <xdr:col>107</xdr:col>
      <xdr:colOff>101600</xdr:colOff>
      <xdr:row>86</xdr:row>
      <xdr:rowOff>18415</xdr:rowOff>
    </xdr:to>
    <xdr:sp macro="" textlink="">
      <xdr:nvSpPr>
        <xdr:cNvPr id="625" name="楕円 624">
          <a:extLst>
            <a:ext uri="{FF2B5EF4-FFF2-40B4-BE49-F238E27FC236}">
              <a16:creationId xmlns:a16="http://schemas.microsoft.com/office/drawing/2014/main" id="{00000000-0008-0000-1000-000071020000}"/>
            </a:ext>
          </a:extLst>
        </xdr:cNvPr>
        <xdr:cNvSpPr/>
      </xdr:nvSpPr>
      <xdr:spPr>
        <a:xfrm>
          <a:off x="20383500" y="146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137160</xdr:rowOff>
    </xdr:from>
    <xdr:to>
      <xdr:col>111</xdr:col>
      <xdr:colOff>177800</xdr:colOff>
      <xdr:row>85</xdr:row>
      <xdr:rowOff>139065</xdr:rowOff>
    </xdr:to>
    <xdr:cxnSp macro="">
      <xdr:nvCxnSpPr>
        <xdr:cNvPr id="626" name="直線コネクタ 625">
          <a:extLst>
            <a:ext uri="{FF2B5EF4-FFF2-40B4-BE49-F238E27FC236}">
              <a16:creationId xmlns:a16="http://schemas.microsoft.com/office/drawing/2014/main" id="{00000000-0008-0000-1000-000072020000}"/>
            </a:ext>
          </a:extLst>
        </xdr:cNvPr>
        <xdr:cNvCxnSpPr/>
      </xdr:nvCxnSpPr>
      <xdr:spPr>
        <a:xfrm flipV="1">
          <a:off x="20434300" y="1471041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90170</xdr:rowOff>
    </xdr:from>
    <xdr:to>
      <xdr:col>102</xdr:col>
      <xdr:colOff>165100</xdr:colOff>
      <xdr:row>86</xdr:row>
      <xdr:rowOff>20320</xdr:rowOff>
    </xdr:to>
    <xdr:sp macro="" textlink="">
      <xdr:nvSpPr>
        <xdr:cNvPr id="627" name="楕円 626">
          <a:extLst>
            <a:ext uri="{FF2B5EF4-FFF2-40B4-BE49-F238E27FC236}">
              <a16:creationId xmlns:a16="http://schemas.microsoft.com/office/drawing/2014/main" id="{00000000-0008-0000-1000-000073020000}"/>
            </a:ext>
          </a:extLst>
        </xdr:cNvPr>
        <xdr:cNvSpPr/>
      </xdr:nvSpPr>
      <xdr:spPr>
        <a:xfrm>
          <a:off x="19494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139065</xdr:rowOff>
    </xdr:from>
    <xdr:to>
      <xdr:col>107</xdr:col>
      <xdr:colOff>50800</xdr:colOff>
      <xdr:row>85</xdr:row>
      <xdr:rowOff>140970</xdr:rowOff>
    </xdr:to>
    <xdr:cxnSp macro="">
      <xdr:nvCxnSpPr>
        <xdr:cNvPr id="628" name="直線コネクタ 627">
          <a:extLst>
            <a:ext uri="{FF2B5EF4-FFF2-40B4-BE49-F238E27FC236}">
              <a16:creationId xmlns:a16="http://schemas.microsoft.com/office/drawing/2014/main" id="{00000000-0008-0000-1000-000074020000}"/>
            </a:ext>
          </a:extLst>
        </xdr:cNvPr>
        <xdr:cNvCxnSpPr/>
      </xdr:nvCxnSpPr>
      <xdr:spPr>
        <a:xfrm flipV="1">
          <a:off x="19545300" y="1471231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92075</xdr:rowOff>
    </xdr:from>
    <xdr:to>
      <xdr:col>98</xdr:col>
      <xdr:colOff>38100</xdr:colOff>
      <xdr:row>86</xdr:row>
      <xdr:rowOff>22225</xdr:rowOff>
    </xdr:to>
    <xdr:sp macro="" textlink="">
      <xdr:nvSpPr>
        <xdr:cNvPr id="629" name="楕円 628">
          <a:extLst>
            <a:ext uri="{FF2B5EF4-FFF2-40B4-BE49-F238E27FC236}">
              <a16:creationId xmlns:a16="http://schemas.microsoft.com/office/drawing/2014/main" id="{00000000-0008-0000-1000-000075020000}"/>
            </a:ext>
          </a:extLst>
        </xdr:cNvPr>
        <xdr:cNvSpPr/>
      </xdr:nvSpPr>
      <xdr:spPr>
        <a:xfrm>
          <a:off x="18605500" y="1466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140970</xdr:rowOff>
    </xdr:from>
    <xdr:to>
      <xdr:col>102</xdr:col>
      <xdr:colOff>114300</xdr:colOff>
      <xdr:row>85</xdr:row>
      <xdr:rowOff>143510</xdr:rowOff>
    </xdr:to>
    <xdr:cxnSp macro="">
      <xdr:nvCxnSpPr>
        <xdr:cNvPr id="630" name="直線コネクタ 629">
          <a:extLst>
            <a:ext uri="{FF2B5EF4-FFF2-40B4-BE49-F238E27FC236}">
              <a16:creationId xmlns:a16="http://schemas.microsoft.com/office/drawing/2014/main" id="{00000000-0008-0000-1000-000076020000}"/>
            </a:ext>
          </a:extLst>
        </xdr:cNvPr>
        <xdr:cNvCxnSpPr/>
      </xdr:nvCxnSpPr>
      <xdr:spPr>
        <a:xfrm flipV="1">
          <a:off x="18656300" y="1471422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83</xdr:row>
      <xdr:rowOff>88265</xdr:rowOff>
    </xdr:from>
    <xdr:ext cx="469900" cy="255905"/>
    <xdr:sp macro="" textlink="">
      <xdr:nvSpPr>
        <xdr:cNvPr id="631" name="n_1aveValue【消防施設】&#10;一人当たり面積">
          <a:extLst>
            <a:ext uri="{FF2B5EF4-FFF2-40B4-BE49-F238E27FC236}">
              <a16:creationId xmlns:a16="http://schemas.microsoft.com/office/drawing/2014/main" id="{00000000-0008-0000-1000-000077020000}"/>
            </a:ext>
          </a:extLst>
        </xdr:cNvPr>
        <xdr:cNvSpPr txBox="1"/>
      </xdr:nvSpPr>
      <xdr:spPr>
        <a:xfrm>
          <a:off x="21075650" y="1431861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83</xdr:row>
      <xdr:rowOff>57785</xdr:rowOff>
    </xdr:from>
    <xdr:ext cx="466725" cy="259080"/>
    <xdr:sp macro="" textlink="">
      <xdr:nvSpPr>
        <xdr:cNvPr id="632" name="n_2aveValue【消防施設】&#10;一人当たり面積">
          <a:extLst>
            <a:ext uri="{FF2B5EF4-FFF2-40B4-BE49-F238E27FC236}">
              <a16:creationId xmlns:a16="http://schemas.microsoft.com/office/drawing/2014/main" id="{00000000-0008-0000-1000-000078020000}"/>
            </a:ext>
          </a:extLst>
        </xdr:cNvPr>
        <xdr:cNvSpPr txBox="1"/>
      </xdr:nvSpPr>
      <xdr:spPr>
        <a:xfrm>
          <a:off x="20199350" y="142881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83</xdr:row>
      <xdr:rowOff>82550</xdr:rowOff>
    </xdr:from>
    <xdr:ext cx="466725" cy="259080"/>
    <xdr:sp macro="" textlink="">
      <xdr:nvSpPr>
        <xdr:cNvPr id="633" name="n_3aveValue【消防施設】&#10;一人当たり面積">
          <a:extLst>
            <a:ext uri="{FF2B5EF4-FFF2-40B4-BE49-F238E27FC236}">
              <a16:creationId xmlns:a16="http://schemas.microsoft.com/office/drawing/2014/main" id="{00000000-0008-0000-1000-000079020000}"/>
            </a:ext>
          </a:extLst>
        </xdr:cNvPr>
        <xdr:cNvSpPr txBox="1"/>
      </xdr:nvSpPr>
      <xdr:spPr>
        <a:xfrm>
          <a:off x="19310350" y="143129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83</xdr:row>
      <xdr:rowOff>114935</xdr:rowOff>
    </xdr:from>
    <xdr:ext cx="466725" cy="259080"/>
    <xdr:sp macro="" textlink="">
      <xdr:nvSpPr>
        <xdr:cNvPr id="634" name="n_4aveValue【消防施設】&#10;一人当たり面積">
          <a:extLst>
            <a:ext uri="{FF2B5EF4-FFF2-40B4-BE49-F238E27FC236}">
              <a16:creationId xmlns:a16="http://schemas.microsoft.com/office/drawing/2014/main" id="{00000000-0008-0000-1000-00007A020000}"/>
            </a:ext>
          </a:extLst>
        </xdr:cNvPr>
        <xdr:cNvSpPr txBox="1"/>
      </xdr:nvSpPr>
      <xdr:spPr>
        <a:xfrm>
          <a:off x="18421350" y="143452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86</xdr:row>
      <xdr:rowOff>7620</xdr:rowOff>
    </xdr:from>
    <xdr:ext cx="469900" cy="255905"/>
    <xdr:sp macro="" textlink="">
      <xdr:nvSpPr>
        <xdr:cNvPr id="635" name="n_1mainValue【消防施設】&#10;一人当たり面積">
          <a:extLst>
            <a:ext uri="{FF2B5EF4-FFF2-40B4-BE49-F238E27FC236}">
              <a16:creationId xmlns:a16="http://schemas.microsoft.com/office/drawing/2014/main" id="{00000000-0008-0000-1000-00007B020000}"/>
            </a:ext>
          </a:extLst>
        </xdr:cNvPr>
        <xdr:cNvSpPr txBox="1"/>
      </xdr:nvSpPr>
      <xdr:spPr>
        <a:xfrm>
          <a:off x="21075650" y="1475232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86</xdr:row>
      <xdr:rowOff>9525</xdr:rowOff>
    </xdr:from>
    <xdr:ext cx="466725" cy="255905"/>
    <xdr:sp macro="" textlink="">
      <xdr:nvSpPr>
        <xdr:cNvPr id="636" name="n_2mainValue【消防施設】&#10;一人当たり面積">
          <a:extLst>
            <a:ext uri="{FF2B5EF4-FFF2-40B4-BE49-F238E27FC236}">
              <a16:creationId xmlns:a16="http://schemas.microsoft.com/office/drawing/2014/main" id="{00000000-0008-0000-1000-00007C020000}"/>
            </a:ext>
          </a:extLst>
        </xdr:cNvPr>
        <xdr:cNvSpPr txBox="1"/>
      </xdr:nvSpPr>
      <xdr:spPr>
        <a:xfrm>
          <a:off x="20199350" y="1475422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86</xdr:row>
      <xdr:rowOff>11430</xdr:rowOff>
    </xdr:from>
    <xdr:ext cx="466725" cy="259080"/>
    <xdr:sp macro="" textlink="">
      <xdr:nvSpPr>
        <xdr:cNvPr id="637" name="n_3mainValue【消防施設】&#10;一人当たり面積">
          <a:extLst>
            <a:ext uri="{FF2B5EF4-FFF2-40B4-BE49-F238E27FC236}">
              <a16:creationId xmlns:a16="http://schemas.microsoft.com/office/drawing/2014/main" id="{00000000-0008-0000-1000-00007D020000}"/>
            </a:ext>
          </a:extLst>
        </xdr:cNvPr>
        <xdr:cNvSpPr txBox="1"/>
      </xdr:nvSpPr>
      <xdr:spPr>
        <a:xfrm>
          <a:off x="19310350" y="147561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86</xdr:row>
      <xdr:rowOff>13335</xdr:rowOff>
    </xdr:from>
    <xdr:ext cx="466725" cy="259080"/>
    <xdr:sp macro="" textlink="">
      <xdr:nvSpPr>
        <xdr:cNvPr id="638" name="n_4mainValue【消防施設】&#10;一人当たり面積">
          <a:extLst>
            <a:ext uri="{FF2B5EF4-FFF2-40B4-BE49-F238E27FC236}">
              <a16:creationId xmlns:a16="http://schemas.microsoft.com/office/drawing/2014/main" id="{00000000-0008-0000-1000-00007E020000}"/>
            </a:ext>
          </a:extLst>
        </xdr:cNvPr>
        <xdr:cNvSpPr txBox="1"/>
      </xdr:nvSpPr>
      <xdr:spPr>
        <a:xfrm>
          <a:off x="18421350" y="147580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a:extLst>
            <a:ext uri="{FF2B5EF4-FFF2-40B4-BE49-F238E27FC236}">
              <a16:creationId xmlns:a16="http://schemas.microsoft.com/office/drawing/2014/main" id="{00000000-0008-0000-1000-00007F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a:extLst>
            <a:ext uri="{FF2B5EF4-FFF2-40B4-BE49-F238E27FC236}">
              <a16:creationId xmlns:a16="http://schemas.microsoft.com/office/drawing/2014/main" id="{00000000-0008-0000-1000-000080020000}"/>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a:extLst>
            <a:ext uri="{FF2B5EF4-FFF2-40B4-BE49-F238E27FC236}">
              <a16:creationId xmlns:a16="http://schemas.microsoft.com/office/drawing/2014/main" id="{00000000-0008-0000-1000-000081020000}"/>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a:extLst>
            <a:ext uri="{FF2B5EF4-FFF2-40B4-BE49-F238E27FC236}">
              <a16:creationId xmlns:a16="http://schemas.microsoft.com/office/drawing/2014/main" id="{00000000-0008-0000-1000-000082020000}"/>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a:extLst>
            <a:ext uri="{FF2B5EF4-FFF2-40B4-BE49-F238E27FC236}">
              <a16:creationId xmlns:a16="http://schemas.microsoft.com/office/drawing/2014/main" id="{00000000-0008-0000-1000-000083020000}"/>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a:extLst>
            <a:ext uri="{FF2B5EF4-FFF2-40B4-BE49-F238E27FC236}">
              <a16:creationId xmlns:a16="http://schemas.microsoft.com/office/drawing/2014/main" id="{00000000-0008-0000-1000-000084020000}"/>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a:extLst>
            <a:ext uri="{FF2B5EF4-FFF2-40B4-BE49-F238E27FC236}">
              <a16:creationId xmlns:a16="http://schemas.microsoft.com/office/drawing/2014/main" id="{00000000-0008-0000-1000-000085020000}"/>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a:extLst>
            <a:ext uri="{FF2B5EF4-FFF2-40B4-BE49-F238E27FC236}">
              <a16:creationId xmlns:a16="http://schemas.microsoft.com/office/drawing/2014/main" id="{00000000-0008-0000-1000-000086020000}"/>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5275" cy="225425"/>
    <xdr:sp macro="" textlink="">
      <xdr:nvSpPr>
        <xdr:cNvPr id="647" name="テキスト ボックス 646">
          <a:extLst>
            <a:ext uri="{FF2B5EF4-FFF2-40B4-BE49-F238E27FC236}">
              <a16:creationId xmlns:a16="http://schemas.microsoft.com/office/drawing/2014/main" id="{00000000-0008-0000-1000-000087020000}"/>
            </a:ext>
          </a:extLst>
        </xdr:cNvPr>
        <xdr:cNvSpPr txBox="1"/>
      </xdr:nvSpPr>
      <xdr:spPr>
        <a:xfrm>
          <a:off x="12407900" y="1657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a:extLst>
            <a:ext uri="{FF2B5EF4-FFF2-40B4-BE49-F238E27FC236}">
              <a16:creationId xmlns:a16="http://schemas.microsoft.com/office/drawing/2014/main" id="{00000000-0008-0000-1000-000088020000}"/>
            </a:ext>
          </a:extLst>
        </xdr:cNvPr>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4185" cy="259080"/>
    <xdr:sp macro="" textlink="">
      <xdr:nvSpPr>
        <xdr:cNvPr id="649" name="テキスト ボックス 648">
          <a:extLst>
            <a:ext uri="{FF2B5EF4-FFF2-40B4-BE49-F238E27FC236}">
              <a16:creationId xmlns:a16="http://schemas.microsoft.com/office/drawing/2014/main" id="{00000000-0008-0000-1000-000089020000}"/>
            </a:ext>
          </a:extLst>
        </xdr:cNvPr>
        <xdr:cNvSpPr txBox="1"/>
      </xdr:nvSpPr>
      <xdr:spPr>
        <a:xfrm>
          <a:off x="11978640" y="1890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650" name="直線コネクタ 649">
          <a:extLst>
            <a:ext uri="{FF2B5EF4-FFF2-40B4-BE49-F238E27FC236}">
              <a16:creationId xmlns:a16="http://schemas.microsoft.com/office/drawing/2014/main" id="{00000000-0008-0000-1000-00008A020000}"/>
            </a:ext>
          </a:extLst>
        </xdr:cNvPr>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4185" cy="255905"/>
    <xdr:sp macro="" textlink="">
      <xdr:nvSpPr>
        <xdr:cNvPr id="651" name="テキスト ボックス 650">
          <a:extLst>
            <a:ext uri="{FF2B5EF4-FFF2-40B4-BE49-F238E27FC236}">
              <a16:creationId xmlns:a16="http://schemas.microsoft.com/office/drawing/2014/main" id="{00000000-0008-0000-1000-00008B020000}"/>
            </a:ext>
          </a:extLst>
        </xdr:cNvPr>
        <xdr:cNvSpPr txBox="1"/>
      </xdr:nvSpPr>
      <xdr:spPr>
        <a:xfrm>
          <a:off x="11978640" y="1858137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652" name="直線コネクタ 651">
          <a:extLst>
            <a:ext uri="{FF2B5EF4-FFF2-40B4-BE49-F238E27FC236}">
              <a16:creationId xmlns:a16="http://schemas.microsoft.com/office/drawing/2014/main" id="{00000000-0008-0000-1000-00008C020000}"/>
            </a:ext>
          </a:extLst>
        </xdr:cNvPr>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653" name="テキスト ボックス 652">
          <a:extLst>
            <a:ext uri="{FF2B5EF4-FFF2-40B4-BE49-F238E27FC236}">
              <a16:creationId xmlns:a16="http://schemas.microsoft.com/office/drawing/2014/main" id="{00000000-0008-0000-1000-00008D020000}"/>
            </a:ext>
          </a:extLst>
        </xdr:cNvPr>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654" name="直線コネクタ 653">
          <a:extLst>
            <a:ext uri="{FF2B5EF4-FFF2-40B4-BE49-F238E27FC236}">
              <a16:creationId xmlns:a16="http://schemas.microsoft.com/office/drawing/2014/main" id="{00000000-0008-0000-1000-00008E020000}"/>
            </a:ext>
          </a:extLst>
        </xdr:cNvPr>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5905"/>
    <xdr:sp macro="" textlink="">
      <xdr:nvSpPr>
        <xdr:cNvPr id="655" name="テキスト ボックス 654">
          <a:extLst>
            <a:ext uri="{FF2B5EF4-FFF2-40B4-BE49-F238E27FC236}">
              <a16:creationId xmlns:a16="http://schemas.microsoft.com/office/drawing/2014/main" id="{00000000-0008-0000-1000-00008F020000}"/>
            </a:ext>
          </a:extLst>
        </xdr:cNvPr>
        <xdr:cNvSpPr txBox="1"/>
      </xdr:nvSpPr>
      <xdr:spPr>
        <a:xfrm>
          <a:off x="12042775" y="1792859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656" name="直線コネクタ 655">
          <a:extLst>
            <a:ext uri="{FF2B5EF4-FFF2-40B4-BE49-F238E27FC236}">
              <a16:creationId xmlns:a16="http://schemas.microsoft.com/office/drawing/2014/main" id="{00000000-0008-0000-1000-000090020000}"/>
            </a:ext>
          </a:extLst>
        </xdr:cNvPr>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657" name="テキスト ボックス 656">
          <a:extLst>
            <a:ext uri="{FF2B5EF4-FFF2-40B4-BE49-F238E27FC236}">
              <a16:creationId xmlns:a16="http://schemas.microsoft.com/office/drawing/2014/main" id="{00000000-0008-0000-1000-000091020000}"/>
            </a:ext>
          </a:extLst>
        </xdr:cNvPr>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658" name="直線コネクタ 657">
          <a:extLst>
            <a:ext uri="{FF2B5EF4-FFF2-40B4-BE49-F238E27FC236}">
              <a16:creationId xmlns:a16="http://schemas.microsoft.com/office/drawing/2014/main" id="{00000000-0008-0000-1000-000092020000}"/>
            </a:ext>
          </a:extLst>
        </xdr:cNvPr>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659" name="テキスト ボックス 658">
          <a:extLst>
            <a:ext uri="{FF2B5EF4-FFF2-40B4-BE49-F238E27FC236}">
              <a16:creationId xmlns:a16="http://schemas.microsoft.com/office/drawing/2014/main" id="{00000000-0008-0000-1000-000093020000}"/>
            </a:ext>
          </a:extLst>
        </xdr:cNvPr>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660" name="直線コネクタ 659">
          <a:extLst>
            <a:ext uri="{FF2B5EF4-FFF2-40B4-BE49-F238E27FC236}">
              <a16:creationId xmlns:a16="http://schemas.microsoft.com/office/drawing/2014/main" id="{00000000-0008-0000-1000-000094020000}"/>
            </a:ext>
          </a:extLst>
        </xdr:cNvPr>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5915" cy="255905"/>
    <xdr:sp macro="" textlink="">
      <xdr:nvSpPr>
        <xdr:cNvPr id="661" name="テキスト ボックス 660">
          <a:extLst>
            <a:ext uri="{FF2B5EF4-FFF2-40B4-BE49-F238E27FC236}">
              <a16:creationId xmlns:a16="http://schemas.microsoft.com/office/drawing/2014/main" id="{00000000-0008-0000-1000-000095020000}"/>
            </a:ext>
          </a:extLst>
        </xdr:cNvPr>
        <xdr:cNvSpPr txBox="1"/>
      </xdr:nvSpPr>
      <xdr:spPr>
        <a:xfrm>
          <a:off x="12106910" y="1694815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a:extLst>
            <a:ext uri="{FF2B5EF4-FFF2-40B4-BE49-F238E27FC236}">
              <a16:creationId xmlns:a16="http://schemas.microsoft.com/office/drawing/2014/main" id="{00000000-0008-0000-1000-000096020000}"/>
            </a:ext>
          </a:extLst>
        </xdr:cNvPr>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3" name="【庁舎】&#10;有形固定資産減価償却率グラフ枠">
          <a:extLst>
            <a:ext uri="{FF2B5EF4-FFF2-40B4-BE49-F238E27FC236}">
              <a16:creationId xmlns:a16="http://schemas.microsoft.com/office/drawing/2014/main" id="{00000000-0008-0000-1000-000097020000}"/>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2540</xdr:rowOff>
    </xdr:from>
    <xdr:to>
      <xdr:col>85</xdr:col>
      <xdr:colOff>126365</xdr:colOff>
      <xdr:row>109</xdr:row>
      <xdr:rowOff>19050</xdr:rowOff>
    </xdr:to>
    <xdr:cxnSp macro="">
      <xdr:nvCxnSpPr>
        <xdr:cNvPr id="664" name="直線コネクタ 663">
          <a:extLst>
            <a:ext uri="{FF2B5EF4-FFF2-40B4-BE49-F238E27FC236}">
              <a16:creationId xmlns:a16="http://schemas.microsoft.com/office/drawing/2014/main" id="{00000000-0008-0000-1000-000098020000}"/>
            </a:ext>
          </a:extLst>
        </xdr:cNvPr>
        <xdr:cNvCxnSpPr/>
      </xdr:nvCxnSpPr>
      <xdr:spPr>
        <a:xfrm flipV="1">
          <a:off x="16318865" y="17147540"/>
          <a:ext cx="0" cy="1559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22860</xdr:rowOff>
    </xdr:from>
    <xdr:ext cx="405130" cy="259080"/>
    <xdr:sp macro="" textlink="">
      <xdr:nvSpPr>
        <xdr:cNvPr id="665" name="【庁舎】&#10;有形固定資産減価償却率最小値テキスト">
          <a:extLst>
            <a:ext uri="{FF2B5EF4-FFF2-40B4-BE49-F238E27FC236}">
              <a16:creationId xmlns:a16="http://schemas.microsoft.com/office/drawing/2014/main" id="{00000000-0008-0000-1000-000099020000}"/>
            </a:ext>
          </a:extLst>
        </xdr:cNvPr>
        <xdr:cNvSpPr txBox="1"/>
      </xdr:nvSpPr>
      <xdr:spPr>
        <a:xfrm>
          <a:off x="16357600" y="187109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666" name="直線コネクタ 665">
          <a:extLst>
            <a:ext uri="{FF2B5EF4-FFF2-40B4-BE49-F238E27FC236}">
              <a16:creationId xmlns:a16="http://schemas.microsoft.com/office/drawing/2014/main" id="{00000000-0008-0000-1000-00009A020000}"/>
            </a:ext>
          </a:extLst>
        </xdr:cNvPr>
        <xdr:cNvCxnSpPr/>
      </xdr:nvCxnSpPr>
      <xdr:spPr>
        <a:xfrm>
          <a:off x="16230600" y="18707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120650</xdr:rowOff>
    </xdr:from>
    <xdr:ext cx="340360" cy="255905"/>
    <xdr:sp macro="" textlink="">
      <xdr:nvSpPr>
        <xdr:cNvPr id="667" name="【庁舎】&#10;有形固定資産減価償却率最大値テキスト">
          <a:extLst>
            <a:ext uri="{FF2B5EF4-FFF2-40B4-BE49-F238E27FC236}">
              <a16:creationId xmlns:a16="http://schemas.microsoft.com/office/drawing/2014/main" id="{00000000-0008-0000-1000-00009B020000}"/>
            </a:ext>
          </a:extLst>
        </xdr:cNvPr>
        <xdr:cNvSpPr txBox="1"/>
      </xdr:nvSpPr>
      <xdr:spPr>
        <a:xfrm>
          <a:off x="16357600" y="16922750"/>
          <a:ext cx="340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2540</xdr:rowOff>
    </xdr:from>
    <xdr:to>
      <xdr:col>86</xdr:col>
      <xdr:colOff>25400</xdr:colOff>
      <xdr:row>100</xdr:row>
      <xdr:rowOff>2540</xdr:rowOff>
    </xdr:to>
    <xdr:cxnSp macro="">
      <xdr:nvCxnSpPr>
        <xdr:cNvPr id="668" name="直線コネクタ 667">
          <a:extLst>
            <a:ext uri="{FF2B5EF4-FFF2-40B4-BE49-F238E27FC236}">
              <a16:creationId xmlns:a16="http://schemas.microsoft.com/office/drawing/2014/main" id="{00000000-0008-0000-1000-00009C020000}"/>
            </a:ext>
          </a:extLst>
        </xdr:cNvPr>
        <xdr:cNvCxnSpPr/>
      </xdr:nvCxnSpPr>
      <xdr:spPr>
        <a:xfrm>
          <a:off x="16230600" y="17147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93980</xdr:rowOff>
    </xdr:from>
    <xdr:ext cx="405130" cy="259080"/>
    <xdr:sp macro="" textlink="">
      <xdr:nvSpPr>
        <xdr:cNvPr id="669" name="【庁舎】&#10;有形固定資産減価償却率平均値テキスト">
          <a:extLst>
            <a:ext uri="{FF2B5EF4-FFF2-40B4-BE49-F238E27FC236}">
              <a16:creationId xmlns:a16="http://schemas.microsoft.com/office/drawing/2014/main" id="{00000000-0008-0000-1000-00009D020000}"/>
            </a:ext>
          </a:extLst>
        </xdr:cNvPr>
        <xdr:cNvSpPr txBox="1"/>
      </xdr:nvSpPr>
      <xdr:spPr>
        <a:xfrm>
          <a:off x="16357600" y="177533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670" name="フローチャート: 判断 669">
          <a:extLst>
            <a:ext uri="{FF2B5EF4-FFF2-40B4-BE49-F238E27FC236}">
              <a16:creationId xmlns:a16="http://schemas.microsoft.com/office/drawing/2014/main" id="{00000000-0008-0000-1000-00009E020000}"/>
            </a:ext>
          </a:extLst>
        </xdr:cNvPr>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66040</xdr:rowOff>
    </xdr:from>
    <xdr:to>
      <xdr:col>81</xdr:col>
      <xdr:colOff>101600</xdr:colOff>
      <xdr:row>104</xdr:row>
      <xdr:rowOff>167640</xdr:rowOff>
    </xdr:to>
    <xdr:sp macro="" textlink="">
      <xdr:nvSpPr>
        <xdr:cNvPr id="671" name="フローチャート: 判断 670">
          <a:extLst>
            <a:ext uri="{FF2B5EF4-FFF2-40B4-BE49-F238E27FC236}">
              <a16:creationId xmlns:a16="http://schemas.microsoft.com/office/drawing/2014/main" id="{00000000-0008-0000-1000-00009F020000}"/>
            </a:ext>
          </a:extLst>
        </xdr:cNvPr>
        <xdr:cNvSpPr/>
      </xdr:nvSpPr>
      <xdr:spPr>
        <a:xfrm>
          <a:off x="15430500" y="1789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99060</xdr:rowOff>
    </xdr:from>
    <xdr:to>
      <xdr:col>76</xdr:col>
      <xdr:colOff>165100</xdr:colOff>
      <xdr:row>105</xdr:row>
      <xdr:rowOff>29210</xdr:rowOff>
    </xdr:to>
    <xdr:sp macro="" textlink="">
      <xdr:nvSpPr>
        <xdr:cNvPr id="672" name="フローチャート: 判断 671">
          <a:extLst>
            <a:ext uri="{FF2B5EF4-FFF2-40B4-BE49-F238E27FC236}">
              <a16:creationId xmlns:a16="http://schemas.microsoft.com/office/drawing/2014/main" id="{00000000-0008-0000-1000-0000A0020000}"/>
            </a:ext>
          </a:extLst>
        </xdr:cNvPr>
        <xdr:cNvSpPr/>
      </xdr:nvSpPr>
      <xdr:spPr>
        <a:xfrm>
          <a:off x="14541500" y="1792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162560</xdr:rowOff>
    </xdr:from>
    <xdr:to>
      <xdr:col>72</xdr:col>
      <xdr:colOff>38100</xdr:colOff>
      <xdr:row>105</xdr:row>
      <xdr:rowOff>92710</xdr:rowOff>
    </xdr:to>
    <xdr:sp macro="" textlink="">
      <xdr:nvSpPr>
        <xdr:cNvPr id="673" name="フローチャート: 判断 672">
          <a:extLst>
            <a:ext uri="{FF2B5EF4-FFF2-40B4-BE49-F238E27FC236}">
              <a16:creationId xmlns:a16="http://schemas.microsoft.com/office/drawing/2014/main" id="{00000000-0008-0000-1000-0000A1020000}"/>
            </a:ext>
          </a:extLst>
        </xdr:cNvPr>
        <xdr:cNvSpPr/>
      </xdr:nvSpPr>
      <xdr:spPr>
        <a:xfrm>
          <a:off x="13652500" y="1799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27305</xdr:rowOff>
    </xdr:from>
    <xdr:to>
      <xdr:col>67</xdr:col>
      <xdr:colOff>101600</xdr:colOff>
      <xdr:row>105</xdr:row>
      <xdr:rowOff>128905</xdr:rowOff>
    </xdr:to>
    <xdr:sp macro="" textlink="">
      <xdr:nvSpPr>
        <xdr:cNvPr id="674" name="フローチャート: 判断 673">
          <a:extLst>
            <a:ext uri="{FF2B5EF4-FFF2-40B4-BE49-F238E27FC236}">
              <a16:creationId xmlns:a16="http://schemas.microsoft.com/office/drawing/2014/main" id="{00000000-0008-0000-1000-0000A2020000}"/>
            </a:ext>
          </a:extLst>
        </xdr:cNvPr>
        <xdr:cNvSpPr/>
      </xdr:nvSpPr>
      <xdr:spPr>
        <a:xfrm>
          <a:off x="12763500" y="1802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675" name="テキスト ボックス 674">
          <a:extLst>
            <a:ext uri="{FF2B5EF4-FFF2-40B4-BE49-F238E27FC236}">
              <a16:creationId xmlns:a16="http://schemas.microsoft.com/office/drawing/2014/main" id="{00000000-0008-0000-1000-0000A3020000}"/>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676" name="テキスト ボックス 675">
          <a:extLst>
            <a:ext uri="{FF2B5EF4-FFF2-40B4-BE49-F238E27FC236}">
              <a16:creationId xmlns:a16="http://schemas.microsoft.com/office/drawing/2014/main" id="{00000000-0008-0000-1000-0000A4020000}"/>
            </a:ext>
          </a:extLst>
        </xdr:cNvPr>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77" name="テキスト ボックス 676">
          <a:extLst>
            <a:ext uri="{FF2B5EF4-FFF2-40B4-BE49-F238E27FC236}">
              <a16:creationId xmlns:a16="http://schemas.microsoft.com/office/drawing/2014/main" id="{00000000-0008-0000-1000-0000A5020000}"/>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678" name="テキスト ボックス 677">
          <a:extLst>
            <a:ext uri="{FF2B5EF4-FFF2-40B4-BE49-F238E27FC236}">
              <a16:creationId xmlns:a16="http://schemas.microsoft.com/office/drawing/2014/main" id="{00000000-0008-0000-1000-0000A6020000}"/>
            </a:ext>
          </a:extLst>
        </xdr:cNvPr>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679" name="テキスト ボックス 678">
          <a:extLst>
            <a:ext uri="{FF2B5EF4-FFF2-40B4-BE49-F238E27FC236}">
              <a16:creationId xmlns:a16="http://schemas.microsoft.com/office/drawing/2014/main" id="{00000000-0008-0000-1000-0000A7020000}"/>
            </a:ext>
          </a:extLst>
        </xdr:cNvPr>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104</xdr:row>
      <xdr:rowOff>157480</xdr:rowOff>
    </xdr:from>
    <xdr:to>
      <xdr:col>85</xdr:col>
      <xdr:colOff>177800</xdr:colOff>
      <xdr:row>105</xdr:row>
      <xdr:rowOff>87630</xdr:rowOff>
    </xdr:to>
    <xdr:sp macro="" textlink="">
      <xdr:nvSpPr>
        <xdr:cNvPr id="680" name="楕円 679">
          <a:extLst>
            <a:ext uri="{FF2B5EF4-FFF2-40B4-BE49-F238E27FC236}">
              <a16:creationId xmlns:a16="http://schemas.microsoft.com/office/drawing/2014/main" id="{00000000-0008-0000-1000-0000A8020000}"/>
            </a:ext>
          </a:extLst>
        </xdr:cNvPr>
        <xdr:cNvSpPr/>
      </xdr:nvSpPr>
      <xdr:spPr>
        <a:xfrm>
          <a:off x="16268700" y="1798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135890</xdr:rowOff>
    </xdr:from>
    <xdr:ext cx="405130" cy="259080"/>
    <xdr:sp macro="" textlink="">
      <xdr:nvSpPr>
        <xdr:cNvPr id="681" name="【庁舎】&#10;有形固定資産減価償却率該当値テキスト">
          <a:extLst>
            <a:ext uri="{FF2B5EF4-FFF2-40B4-BE49-F238E27FC236}">
              <a16:creationId xmlns:a16="http://schemas.microsoft.com/office/drawing/2014/main" id="{00000000-0008-0000-1000-0000A9020000}"/>
            </a:ext>
          </a:extLst>
        </xdr:cNvPr>
        <xdr:cNvSpPr txBox="1"/>
      </xdr:nvSpPr>
      <xdr:spPr>
        <a:xfrm>
          <a:off x="16357600" y="179666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104</xdr:row>
      <xdr:rowOff>157480</xdr:rowOff>
    </xdr:from>
    <xdr:to>
      <xdr:col>81</xdr:col>
      <xdr:colOff>101600</xdr:colOff>
      <xdr:row>105</xdr:row>
      <xdr:rowOff>87630</xdr:rowOff>
    </xdr:to>
    <xdr:sp macro="" textlink="">
      <xdr:nvSpPr>
        <xdr:cNvPr id="682" name="楕円 681">
          <a:extLst>
            <a:ext uri="{FF2B5EF4-FFF2-40B4-BE49-F238E27FC236}">
              <a16:creationId xmlns:a16="http://schemas.microsoft.com/office/drawing/2014/main" id="{00000000-0008-0000-1000-0000AA020000}"/>
            </a:ext>
          </a:extLst>
        </xdr:cNvPr>
        <xdr:cNvSpPr/>
      </xdr:nvSpPr>
      <xdr:spPr>
        <a:xfrm>
          <a:off x="15430500" y="1798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36830</xdr:rowOff>
    </xdr:from>
    <xdr:to>
      <xdr:col>85</xdr:col>
      <xdr:colOff>127000</xdr:colOff>
      <xdr:row>105</xdr:row>
      <xdr:rowOff>36830</xdr:rowOff>
    </xdr:to>
    <xdr:cxnSp macro="">
      <xdr:nvCxnSpPr>
        <xdr:cNvPr id="683" name="直線コネクタ 682">
          <a:extLst>
            <a:ext uri="{FF2B5EF4-FFF2-40B4-BE49-F238E27FC236}">
              <a16:creationId xmlns:a16="http://schemas.microsoft.com/office/drawing/2014/main" id="{00000000-0008-0000-1000-0000AB020000}"/>
            </a:ext>
          </a:extLst>
        </xdr:cNvPr>
        <xdr:cNvCxnSpPr/>
      </xdr:nvCxnSpPr>
      <xdr:spPr>
        <a:xfrm>
          <a:off x="15481300" y="180390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77470</xdr:rowOff>
    </xdr:from>
    <xdr:to>
      <xdr:col>76</xdr:col>
      <xdr:colOff>165100</xdr:colOff>
      <xdr:row>106</xdr:row>
      <xdr:rowOff>7620</xdr:rowOff>
    </xdr:to>
    <xdr:sp macro="" textlink="">
      <xdr:nvSpPr>
        <xdr:cNvPr id="684" name="楕円 683">
          <a:extLst>
            <a:ext uri="{FF2B5EF4-FFF2-40B4-BE49-F238E27FC236}">
              <a16:creationId xmlns:a16="http://schemas.microsoft.com/office/drawing/2014/main" id="{00000000-0008-0000-1000-0000AC020000}"/>
            </a:ext>
          </a:extLst>
        </xdr:cNvPr>
        <xdr:cNvSpPr/>
      </xdr:nvSpPr>
      <xdr:spPr>
        <a:xfrm>
          <a:off x="14541500" y="1807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36830</xdr:rowOff>
    </xdr:from>
    <xdr:to>
      <xdr:col>81</xdr:col>
      <xdr:colOff>50800</xdr:colOff>
      <xdr:row>105</xdr:row>
      <xdr:rowOff>128270</xdr:rowOff>
    </xdr:to>
    <xdr:cxnSp macro="">
      <xdr:nvCxnSpPr>
        <xdr:cNvPr id="685" name="直線コネクタ 684">
          <a:extLst>
            <a:ext uri="{FF2B5EF4-FFF2-40B4-BE49-F238E27FC236}">
              <a16:creationId xmlns:a16="http://schemas.microsoft.com/office/drawing/2014/main" id="{00000000-0008-0000-1000-0000AD020000}"/>
            </a:ext>
          </a:extLst>
        </xdr:cNvPr>
        <xdr:cNvCxnSpPr/>
      </xdr:nvCxnSpPr>
      <xdr:spPr>
        <a:xfrm flipV="1">
          <a:off x="14592300" y="1803908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105410</xdr:rowOff>
    </xdr:from>
    <xdr:to>
      <xdr:col>72</xdr:col>
      <xdr:colOff>38100</xdr:colOff>
      <xdr:row>106</xdr:row>
      <xdr:rowOff>35560</xdr:rowOff>
    </xdr:to>
    <xdr:sp macro="" textlink="">
      <xdr:nvSpPr>
        <xdr:cNvPr id="686" name="楕円 685">
          <a:extLst>
            <a:ext uri="{FF2B5EF4-FFF2-40B4-BE49-F238E27FC236}">
              <a16:creationId xmlns:a16="http://schemas.microsoft.com/office/drawing/2014/main" id="{00000000-0008-0000-1000-0000AE020000}"/>
            </a:ext>
          </a:extLst>
        </xdr:cNvPr>
        <xdr:cNvSpPr/>
      </xdr:nvSpPr>
      <xdr:spPr>
        <a:xfrm>
          <a:off x="13652500" y="1810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128270</xdr:rowOff>
    </xdr:from>
    <xdr:to>
      <xdr:col>76</xdr:col>
      <xdr:colOff>114300</xdr:colOff>
      <xdr:row>105</xdr:row>
      <xdr:rowOff>156210</xdr:rowOff>
    </xdr:to>
    <xdr:cxnSp macro="">
      <xdr:nvCxnSpPr>
        <xdr:cNvPr id="687" name="直線コネクタ 686">
          <a:extLst>
            <a:ext uri="{FF2B5EF4-FFF2-40B4-BE49-F238E27FC236}">
              <a16:creationId xmlns:a16="http://schemas.microsoft.com/office/drawing/2014/main" id="{00000000-0008-0000-1000-0000AF020000}"/>
            </a:ext>
          </a:extLst>
        </xdr:cNvPr>
        <xdr:cNvCxnSpPr/>
      </xdr:nvCxnSpPr>
      <xdr:spPr>
        <a:xfrm flipV="1">
          <a:off x="13703300" y="1813052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66040</xdr:rowOff>
    </xdr:from>
    <xdr:to>
      <xdr:col>67</xdr:col>
      <xdr:colOff>101600</xdr:colOff>
      <xdr:row>105</xdr:row>
      <xdr:rowOff>167640</xdr:rowOff>
    </xdr:to>
    <xdr:sp macro="" textlink="">
      <xdr:nvSpPr>
        <xdr:cNvPr id="688" name="楕円 687">
          <a:extLst>
            <a:ext uri="{FF2B5EF4-FFF2-40B4-BE49-F238E27FC236}">
              <a16:creationId xmlns:a16="http://schemas.microsoft.com/office/drawing/2014/main" id="{00000000-0008-0000-1000-0000B0020000}"/>
            </a:ext>
          </a:extLst>
        </xdr:cNvPr>
        <xdr:cNvSpPr/>
      </xdr:nvSpPr>
      <xdr:spPr>
        <a:xfrm>
          <a:off x="12763500" y="1806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116840</xdr:rowOff>
    </xdr:from>
    <xdr:to>
      <xdr:col>71</xdr:col>
      <xdr:colOff>177800</xdr:colOff>
      <xdr:row>105</xdr:row>
      <xdr:rowOff>156210</xdr:rowOff>
    </xdr:to>
    <xdr:cxnSp macro="">
      <xdr:nvCxnSpPr>
        <xdr:cNvPr id="689" name="直線コネクタ 688">
          <a:extLst>
            <a:ext uri="{FF2B5EF4-FFF2-40B4-BE49-F238E27FC236}">
              <a16:creationId xmlns:a16="http://schemas.microsoft.com/office/drawing/2014/main" id="{00000000-0008-0000-1000-0000B1020000}"/>
            </a:ext>
          </a:extLst>
        </xdr:cNvPr>
        <xdr:cNvCxnSpPr/>
      </xdr:nvCxnSpPr>
      <xdr:spPr>
        <a:xfrm>
          <a:off x="12814300" y="1811909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12700</xdr:rowOff>
    </xdr:from>
    <xdr:ext cx="405130" cy="259080"/>
    <xdr:sp macro="" textlink="">
      <xdr:nvSpPr>
        <xdr:cNvPr id="690" name="n_1aveValue【庁舎】&#10;有形固定資産減価償却率">
          <a:extLst>
            <a:ext uri="{FF2B5EF4-FFF2-40B4-BE49-F238E27FC236}">
              <a16:creationId xmlns:a16="http://schemas.microsoft.com/office/drawing/2014/main" id="{00000000-0008-0000-1000-0000B2020000}"/>
            </a:ext>
          </a:extLst>
        </xdr:cNvPr>
        <xdr:cNvSpPr txBox="1"/>
      </xdr:nvSpPr>
      <xdr:spPr>
        <a:xfrm>
          <a:off x="15266035" y="176720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45720</xdr:rowOff>
    </xdr:from>
    <xdr:ext cx="401955" cy="259080"/>
    <xdr:sp macro="" textlink="">
      <xdr:nvSpPr>
        <xdr:cNvPr id="691" name="n_2aveValue【庁舎】&#10;有形固定資産減価償却率">
          <a:extLst>
            <a:ext uri="{FF2B5EF4-FFF2-40B4-BE49-F238E27FC236}">
              <a16:creationId xmlns:a16="http://schemas.microsoft.com/office/drawing/2014/main" id="{00000000-0008-0000-1000-0000B3020000}"/>
            </a:ext>
          </a:extLst>
        </xdr:cNvPr>
        <xdr:cNvSpPr txBox="1"/>
      </xdr:nvSpPr>
      <xdr:spPr>
        <a:xfrm>
          <a:off x="14389735" y="1770507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109220</xdr:rowOff>
    </xdr:from>
    <xdr:ext cx="401955" cy="255905"/>
    <xdr:sp macro="" textlink="">
      <xdr:nvSpPr>
        <xdr:cNvPr id="692" name="n_3aveValue【庁舎】&#10;有形固定資産減価償却率">
          <a:extLst>
            <a:ext uri="{FF2B5EF4-FFF2-40B4-BE49-F238E27FC236}">
              <a16:creationId xmlns:a16="http://schemas.microsoft.com/office/drawing/2014/main" id="{00000000-0008-0000-1000-0000B4020000}"/>
            </a:ext>
          </a:extLst>
        </xdr:cNvPr>
        <xdr:cNvSpPr txBox="1"/>
      </xdr:nvSpPr>
      <xdr:spPr>
        <a:xfrm>
          <a:off x="13500735" y="1776857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145415</xdr:rowOff>
    </xdr:from>
    <xdr:ext cx="401955" cy="255905"/>
    <xdr:sp macro="" textlink="">
      <xdr:nvSpPr>
        <xdr:cNvPr id="693" name="n_4aveValue【庁舎】&#10;有形固定資産減価償却率">
          <a:extLst>
            <a:ext uri="{FF2B5EF4-FFF2-40B4-BE49-F238E27FC236}">
              <a16:creationId xmlns:a16="http://schemas.microsoft.com/office/drawing/2014/main" id="{00000000-0008-0000-1000-0000B5020000}"/>
            </a:ext>
          </a:extLst>
        </xdr:cNvPr>
        <xdr:cNvSpPr txBox="1"/>
      </xdr:nvSpPr>
      <xdr:spPr>
        <a:xfrm>
          <a:off x="12611735" y="1780476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105</xdr:row>
      <xdr:rowOff>78740</xdr:rowOff>
    </xdr:from>
    <xdr:ext cx="405130" cy="259080"/>
    <xdr:sp macro="" textlink="">
      <xdr:nvSpPr>
        <xdr:cNvPr id="694" name="n_1mainValue【庁舎】&#10;有形固定資産減価償却率">
          <a:extLst>
            <a:ext uri="{FF2B5EF4-FFF2-40B4-BE49-F238E27FC236}">
              <a16:creationId xmlns:a16="http://schemas.microsoft.com/office/drawing/2014/main" id="{00000000-0008-0000-1000-0000B6020000}"/>
            </a:ext>
          </a:extLst>
        </xdr:cNvPr>
        <xdr:cNvSpPr txBox="1"/>
      </xdr:nvSpPr>
      <xdr:spPr>
        <a:xfrm>
          <a:off x="15266035" y="180809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105</xdr:row>
      <xdr:rowOff>170180</xdr:rowOff>
    </xdr:from>
    <xdr:ext cx="401955" cy="259080"/>
    <xdr:sp macro="" textlink="">
      <xdr:nvSpPr>
        <xdr:cNvPr id="695" name="n_2mainValue【庁舎】&#10;有形固定資産減価償却率">
          <a:extLst>
            <a:ext uri="{FF2B5EF4-FFF2-40B4-BE49-F238E27FC236}">
              <a16:creationId xmlns:a16="http://schemas.microsoft.com/office/drawing/2014/main" id="{00000000-0008-0000-1000-0000B7020000}"/>
            </a:ext>
          </a:extLst>
        </xdr:cNvPr>
        <xdr:cNvSpPr txBox="1"/>
      </xdr:nvSpPr>
      <xdr:spPr>
        <a:xfrm>
          <a:off x="14389735" y="1817243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106</xdr:row>
      <xdr:rowOff>26670</xdr:rowOff>
    </xdr:from>
    <xdr:ext cx="401955" cy="259080"/>
    <xdr:sp macro="" textlink="">
      <xdr:nvSpPr>
        <xdr:cNvPr id="696" name="n_3mainValue【庁舎】&#10;有形固定資産減価償却率">
          <a:extLst>
            <a:ext uri="{FF2B5EF4-FFF2-40B4-BE49-F238E27FC236}">
              <a16:creationId xmlns:a16="http://schemas.microsoft.com/office/drawing/2014/main" id="{00000000-0008-0000-1000-0000B8020000}"/>
            </a:ext>
          </a:extLst>
        </xdr:cNvPr>
        <xdr:cNvSpPr txBox="1"/>
      </xdr:nvSpPr>
      <xdr:spPr>
        <a:xfrm>
          <a:off x="13500735" y="1820037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105</xdr:row>
      <xdr:rowOff>158750</xdr:rowOff>
    </xdr:from>
    <xdr:ext cx="401955" cy="259080"/>
    <xdr:sp macro="" textlink="">
      <xdr:nvSpPr>
        <xdr:cNvPr id="697" name="n_4mainValue【庁舎】&#10;有形固定資産減価償却率">
          <a:extLst>
            <a:ext uri="{FF2B5EF4-FFF2-40B4-BE49-F238E27FC236}">
              <a16:creationId xmlns:a16="http://schemas.microsoft.com/office/drawing/2014/main" id="{00000000-0008-0000-1000-0000B9020000}"/>
            </a:ext>
          </a:extLst>
        </xdr:cNvPr>
        <xdr:cNvSpPr txBox="1"/>
      </xdr:nvSpPr>
      <xdr:spPr>
        <a:xfrm>
          <a:off x="12611735" y="1816100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a:extLst>
            <a:ext uri="{FF2B5EF4-FFF2-40B4-BE49-F238E27FC236}">
              <a16:creationId xmlns:a16="http://schemas.microsoft.com/office/drawing/2014/main" id="{00000000-0008-0000-1000-0000BA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a:extLst>
            <a:ext uri="{FF2B5EF4-FFF2-40B4-BE49-F238E27FC236}">
              <a16:creationId xmlns:a16="http://schemas.microsoft.com/office/drawing/2014/main" id="{00000000-0008-0000-1000-0000BB020000}"/>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a:extLst>
            <a:ext uri="{FF2B5EF4-FFF2-40B4-BE49-F238E27FC236}">
              <a16:creationId xmlns:a16="http://schemas.microsoft.com/office/drawing/2014/main" id="{00000000-0008-0000-1000-0000BC020000}"/>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a:extLst>
            <a:ext uri="{FF2B5EF4-FFF2-40B4-BE49-F238E27FC236}">
              <a16:creationId xmlns:a16="http://schemas.microsoft.com/office/drawing/2014/main" id="{00000000-0008-0000-1000-0000BD020000}"/>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a:extLst>
            <a:ext uri="{FF2B5EF4-FFF2-40B4-BE49-F238E27FC236}">
              <a16:creationId xmlns:a16="http://schemas.microsoft.com/office/drawing/2014/main" id="{00000000-0008-0000-1000-0000BE020000}"/>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a:extLst>
            <a:ext uri="{FF2B5EF4-FFF2-40B4-BE49-F238E27FC236}">
              <a16:creationId xmlns:a16="http://schemas.microsoft.com/office/drawing/2014/main" id="{00000000-0008-0000-1000-0000BF020000}"/>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a:extLst>
            <a:ext uri="{FF2B5EF4-FFF2-40B4-BE49-F238E27FC236}">
              <a16:creationId xmlns:a16="http://schemas.microsoft.com/office/drawing/2014/main" id="{00000000-0008-0000-1000-0000C0020000}"/>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0.260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a:extLst>
            <a:ext uri="{FF2B5EF4-FFF2-40B4-BE49-F238E27FC236}">
              <a16:creationId xmlns:a16="http://schemas.microsoft.com/office/drawing/2014/main" id="{00000000-0008-0000-1000-0000C1020000}"/>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6710" cy="225425"/>
    <xdr:sp macro="" textlink="">
      <xdr:nvSpPr>
        <xdr:cNvPr id="706" name="テキスト ボックス 705">
          <a:extLst>
            <a:ext uri="{FF2B5EF4-FFF2-40B4-BE49-F238E27FC236}">
              <a16:creationId xmlns:a16="http://schemas.microsoft.com/office/drawing/2014/main" id="{00000000-0008-0000-1000-0000C2020000}"/>
            </a:ext>
          </a:extLst>
        </xdr:cNvPr>
        <xdr:cNvSpPr txBox="1"/>
      </xdr:nvSpPr>
      <xdr:spPr>
        <a:xfrm>
          <a:off x="18249900" y="1657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a:extLst>
            <a:ext uri="{FF2B5EF4-FFF2-40B4-BE49-F238E27FC236}">
              <a16:creationId xmlns:a16="http://schemas.microsoft.com/office/drawing/2014/main" id="{00000000-0008-0000-1000-0000C3020000}"/>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708" name="直線コネクタ 707">
          <a:extLst>
            <a:ext uri="{FF2B5EF4-FFF2-40B4-BE49-F238E27FC236}">
              <a16:creationId xmlns:a16="http://schemas.microsoft.com/office/drawing/2014/main" id="{00000000-0008-0000-1000-0000C4020000}"/>
            </a:ext>
          </a:extLst>
        </xdr:cNvPr>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4185" cy="255905"/>
    <xdr:sp macro="" textlink="">
      <xdr:nvSpPr>
        <xdr:cNvPr id="709" name="テキスト ボックス 708">
          <a:extLst>
            <a:ext uri="{FF2B5EF4-FFF2-40B4-BE49-F238E27FC236}">
              <a16:creationId xmlns:a16="http://schemas.microsoft.com/office/drawing/2014/main" id="{00000000-0008-0000-1000-0000C5020000}"/>
            </a:ext>
          </a:extLst>
        </xdr:cNvPr>
        <xdr:cNvSpPr txBox="1"/>
      </xdr:nvSpPr>
      <xdr:spPr>
        <a:xfrm>
          <a:off x="17820640" y="1858137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710" name="直線コネクタ 709">
          <a:extLst>
            <a:ext uri="{FF2B5EF4-FFF2-40B4-BE49-F238E27FC236}">
              <a16:creationId xmlns:a16="http://schemas.microsoft.com/office/drawing/2014/main" id="{00000000-0008-0000-1000-0000C6020000}"/>
            </a:ext>
          </a:extLst>
        </xdr:cNvPr>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4185" cy="259080"/>
    <xdr:sp macro="" textlink="">
      <xdr:nvSpPr>
        <xdr:cNvPr id="711" name="テキスト ボックス 710">
          <a:extLst>
            <a:ext uri="{FF2B5EF4-FFF2-40B4-BE49-F238E27FC236}">
              <a16:creationId xmlns:a16="http://schemas.microsoft.com/office/drawing/2014/main" id="{00000000-0008-0000-1000-0000C7020000}"/>
            </a:ext>
          </a:extLst>
        </xdr:cNvPr>
        <xdr:cNvSpPr txBox="1"/>
      </xdr:nvSpPr>
      <xdr:spPr>
        <a:xfrm>
          <a:off x="17820640" y="1825434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712" name="直線コネクタ 711">
          <a:extLst>
            <a:ext uri="{FF2B5EF4-FFF2-40B4-BE49-F238E27FC236}">
              <a16:creationId xmlns:a16="http://schemas.microsoft.com/office/drawing/2014/main" id="{00000000-0008-0000-1000-0000C8020000}"/>
            </a:ext>
          </a:extLst>
        </xdr:cNvPr>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4185" cy="255905"/>
    <xdr:sp macro="" textlink="">
      <xdr:nvSpPr>
        <xdr:cNvPr id="713" name="テキスト ボックス 712">
          <a:extLst>
            <a:ext uri="{FF2B5EF4-FFF2-40B4-BE49-F238E27FC236}">
              <a16:creationId xmlns:a16="http://schemas.microsoft.com/office/drawing/2014/main" id="{00000000-0008-0000-1000-0000C9020000}"/>
            </a:ext>
          </a:extLst>
        </xdr:cNvPr>
        <xdr:cNvSpPr txBox="1"/>
      </xdr:nvSpPr>
      <xdr:spPr>
        <a:xfrm>
          <a:off x="17820640" y="1792859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714" name="直線コネクタ 713">
          <a:extLst>
            <a:ext uri="{FF2B5EF4-FFF2-40B4-BE49-F238E27FC236}">
              <a16:creationId xmlns:a16="http://schemas.microsoft.com/office/drawing/2014/main" id="{00000000-0008-0000-1000-0000CA020000}"/>
            </a:ext>
          </a:extLst>
        </xdr:cNvPr>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4185" cy="258445"/>
    <xdr:sp macro="" textlink="">
      <xdr:nvSpPr>
        <xdr:cNvPr id="715" name="テキスト ボックス 714">
          <a:extLst>
            <a:ext uri="{FF2B5EF4-FFF2-40B4-BE49-F238E27FC236}">
              <a16:creationId xmlns:a16="http://schemas.microsoft.com/office/drawing/2014/main" id="{00000000-0008-0000-1000-0000CB020000}"/>
            </a:ext>
          </a:extLst>
        </xdr:cNvPr>
        <xdr:cNvSpPr txBox="1"/>
      </xdr:nvSpPr>
      <xdr:spPr>
        <a:xfrm>
          <a:off x="17820640" y="1760156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716" name="直線コネクタ 715">
          <a:extLst>
            <a:ext uri="{FF2B5EF4-FFF2-40B4-BE49-F238E27FC236}">
              <a16:creationId xmlns:a16="http://schemas.microsoft.com/office/drawing/2014/main" id="{00000000-0008-0000-1000-0000CC020000}"/>
            </a:ext>
          </a:extLst>
        </xdr:cNvPr>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4185" cy="259080"/>
    <xdr:sp macro="" textlink="">
      <xdr:nvSpPr>
        <xdr:cNvPr id="717" name="テキスト ボックス 716">
          <a:extLst>
            <a:ext uri="{FF2B5EF4-FFF2-40B4-BE49-F238E27FC236}">
              <a16:creationId xmlns:a16="http://schemas.microsoft.com/office/drawing/2014/main" id="{00000000-0008-0000-1000-0000CD020000}"/>
            </a:ext>
          </a:extLst>
        </xdr:cNvPr>
        <xdr:cNvSpPr txBox="1"/>
      </xdr:nvSpPr>
      <xdr:spPr>
        <a:xfrm>
          <a:off x="17820640" y="1727517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718" name="直線コネクタ 717">
          <a:extLst>
            <a:ext uri="{FF2B5EF4-FFF2-40B4-BE49-F238E27FC236}">
              <a16:creationId xmlns:a16="http://schemas.microsoft.com/office/drawing/2014/main" id="{00000000-0008-0000-1000-0000CE020000}"/>
            </a:ext>
          </a:extLst>
        </xdr:cNvPr>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4185" cy="255905"/>
    <xdr:sp macro="" textlink="">
      <xdr:nvSpPr>
        <xdr:cNvPr id="719" name="テキスト ボックス 718">
          <a:extLst>
            <a:ext uri="{FF2B5EF4-FFF2-40B4-BE49-F238E27FC236}">
              <a16:creationId xmlns:a16="http://schemas.microsoft.com/office/drawing/2014/main" id="{00000000-0008-0000-1000-0000CF020000}"/>
            </a:ext>
          </a:extLst>
        </xdr:cNvPr>
        <xdr:cNvSpPr txBox="1"/>
      </xdr:nvSpPr>
      <xdr:spPr>
        <a:xfrm>
          <a:off x="17820640" y="1694815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a:extLst>
            <a:ext uri="{FF2B5EF4-FFF2-40B4-BE49-F238E27FC236}">
              <a16:creationId xmlns:a16="http://schemas.microsoft.com/office/drawing/2014/main" id="{00000000-0008-0000-1000-0000D0020000}"/>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4185" cy="259080"/>
    <xdr:sp macro="" textlink="">
      <xdr:nvSpPr>
        <xdr:cNvPr id="721" name="テキスト ボックス 720">
          <a:extLst>
            <a:ext uri="{FF2B5EF4-FFF2-40B4-BE49-F238E27FC236}">
              <a16:creationId xmlns:a16="http://schemas.microsoft.com/office/drawing/2014/main" id="{00000000-0008-0000-1000-0000D1020000}"/>
            </a:ext>
          </a:extLst>
        </xdr:cNvPr>
        <xdr:cNvSpPr txBox="1"/>
      </xdr:nvSpPr>
      <xdr:spPr>
        <a:xfrm>
          <a:off x="17820640" y="1662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庁舎】&#10;一人当たり面積グラフ枠">
          <a:extLst>
            <a:ext uri="{FF2B5EF4-FFF2-40B4-BE49-F238E27FC236}">
              <a16:creationId xmlns:a16="http://schemas.microsoft.com/office/drawing/2014/main" id="{00000000-0008-0000-1000-0000D2020000}"/>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120650</xdr:rowOff>
    </xdr:from>
    <xdr:to>
      <xdr:col>116</xdr:col>
      <xdr:colOff>62865</xdr:colOff>
      <xdr:row>108</xdr:row>
      <xdr:rowOff>46990</xdr:rowOff>
    </xdr:to>
    <xdr:cxnSp macro="">
      <xdr:nvCxnSpPr>
        <xdr:cNvPr id="723" name="直線コネクタ 722">
          <a:extLst>
            <a:ext uri="{FF2B5EF4-FFF2-40B4-BE49-F238E27FC236}">
              <a16:creationId xmlns:a16="http://schemas.microsoft.com/office/drawing/2014/main" id="{00000000-0008-0000-1000-0000D3020000}"/>
            </a:ext>
          </a:extLst>
        </xdr:cNvPr>
        <xdr:cNvCxnSpPr/>
      </xdr:nvCxnSpPr>
      <xdr:spPr>
        <a:xfrm flipV="1">
          <a:off x="22160865" y="17094200"/>
          <a:ext cx="0" cy="1469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50800</xdr:rowOff>
    </xdr:from>
    <xdr:ext cx="469900" cy="259080"/>
    <xdr:sp macro="" textlink="">
      <xdr:nvSpPr>
        <xdr:cNvPr id="724" name="【庁舎】&#10;一人当たり面積最小値テキスト">
          <a:extLst>
            <a:ext uri="{FF2B5EF4-FFF2-40B4-BE49-F238E27FC236}">
              <a16:creationId xmlns:a16="http://schemas.microsoft.com/office/drawing/2014/main" id="{00000000-0008-0000-1000-0000D4020000}"/>
            </a:ext>
          </a:extLst>
        </xdr:cNvPr>
        <xdr:cNvSpPr txBox="1"/>
      </xdr:nvSpPr>
      <xdr:spPr>
        <a:xfrm>
          <a:off x="22199600" y="185674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0.147</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46990</xdr:rowOff>
    </xdr:from>
    <xdr:to>
      <xdr:col>116</xdr:col>
      <xdr:colOff>152400</xdr:colOff>
      <xdr:row>108</xdr:row>
      <xdr:rowOff>46990</xdr:rowOff>
    </xdr:to>
    <xdr:cxnSp macro="">
      <xdr:nvCxnSpPr>
        <xdr:cNvPr id="725" name="直線コネクタ 724">
          <a:extLst>
            <a:ext uri="{FF2B5EF4-FFF2-40B4-BE49-F238E27FC236}">
              <a16:creationId xmlns:a16="http://schemas.microsoft.com/office/drawing/2014/main" id="{00000000-0008-0000-1000-0000D5020000}"/>
            </a:ext>
          </a:extLst>
        </xdr:cNvPr>
        <xdr:cNvCxnSpPr/>
      </xdr:nvCxnSpPr>
      <xdr:spPr>
        <a:xfrm>
          <a:off x="22072600" y="18563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66675</xdr:rowOff>
    </xdr:from>
    <xdr:ext cx="469900" cy="255905"/>
    <xdr:sp macro="" textlink="">
      <xdr:nvSpPr>
        <xdr:cNvPr id="726" name="【庁舎】&#10;一人当たり面積最大値テキスト">
          <a:extLst>
            <a:ext uri="{FF2B5EF4-FFF2-40B4-BE49-F238E27FC236}">
              <a16:creationId xmlns:a16="http://schemas.microsoft.com/office/drawing/2014/main" id="{00000000-0008-0000-1000-0000D6020000}"/>
            </a:ext>
          </a:extLst>
        </xdr:cNvPr>
        <xdr:cNvSpPr txBox="1"/>
      </xdr:nvSpPr>
      <xdr:spPr>
        <a:xfrm>
          <a:off x="22199600" y="1686877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1.497</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120650</xdr:rowOff>
    </xdr:from>
    <xdr:to>
      <xdr:col>116</xdr:col>
      <xdr:colOff>152400</xdr:colOff>
      <xdr:row>99</xdr:row>
      <xdr:rowOff>120650</xdr:rowOff>
    </xdr:to>
    <xdr:cxnSp macro="">
      <xdr:nvCxnSpPr>
        <xdr:cNvPr id="727" name="直線コネクタ 726">
          <a:extLst>
            <a:ext uri="{FF2B5EF4-FFF2-40B4-BE49-F238E27FC236}">
              <a16:creationId xmlns:a16="http://schemas.microsoft.com/office/drawing/2014/main" id="{00000000-0008-0000-1000-0000D7020000}"/>
            </a:ext>
          </a:extLst>
        </xdr:cNvPr>
        <xdr:cNvCxnSpPr/>
      </xdr:nvCxnSpPr>
      <xdr:spPr>
        <a:xfrm>
          <a:off x="22072600" y="17094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39370</xdr:rowOff>
    </xdr:from>
    <xdr:ext cx="469900" cy="259080"/>
    <xdr:sp macro="" textlink="">
      <xdr:nvSpPr>
        <xdr:cNvPr id="728" name="【庁舎】&#10;一人当たり面積平均値テキスト">
          <a:extLst>
            <a:ext uri="{FF2B5EF4-FFF2-40B4-BE49-F238E27FC236}">
              <a16:creationId xmlns:a16="http://schemas.microsoft.com/office/drawing/2014/main" id="{00000000-0008-0000-1000-0000D8020000}"/>
            </a:ext>
          </a:extLst>
        </xdr:cNvPr>
        <xdr:cNvSpPr txBox="1"/>
      </xdr:nvSpPr>
      <xdr:spPr>
        <a:xfrm>
          <a:off x="22199600" y="180416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0.443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16510</xdr:rowOff>
    </xdr:from>
    <xdr:to>
      <xdr:col>116</xdr:col>
      <xdr:colOff>114300</xdr:colOff>
      <xdr:row>106</xdr:row>
      <xdr:rowOff>118110</xdr:rowOff>
    </xdr:to>
    <xdr:sp macro="" textlink="">
      <xdr:nvSpPr>
        <xdr:cNvPr id="729" name="フローチャート: 判断 728">
          <a:extLst>
            <a:ext uri="{FF2B5EF4-FFF2-40B4-BE49-F238E27FC236}">
              <a16:creationId xmlns:a16="http://schemas.microsoft.com/office/drawing/2014/main" id="{00000000-0008-0000-1000-0000D9020000}"/>
            </a:ext>
          </a:extLst>
        </xdr:cNvPr>
        <xdr:cNvSpPr/>
      </xdr:nvSpPr>
      <xdr:spPr>
        <a:xfrm>
          <a:off x="22110700" y="1819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31115</xdr:rowOff>
    </xdr:from>
    <xdr:to>
      <xdr:col>112</xdr:col>
      <xdr:colOff>38100</xdr:colOff>
      <xdr:row>106</xdr:row>
      <xdr:rowOff>132715</xdr:rowOff>
    </xdr:to>
    <xdr:sp macro="" textlink="">
      <xdr:nvSpPr>
        <xdr:cNvPr id="730" name="フローチャート: 判断 729">
          <a:extLst>
            <a:ext uri="{FF2B5EF4-FFF2-40B4-BE49-F238E27FC236}">
              <a16:creationId xmlns:a16="http://schemas.microsoft.com/office/drawing/2014/main" id="{00000000-0008-0000-1000-0000DA020000}"/>
            </a:ext>
          </a:extLst>
        </xdr:cNvPr>
        <xdr:cNvSpPr/>
      </xdr:nvSpPr>
      <xdr:spPr>
        <a:xfrm>
          <a:off x="21272500" y="1820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166370</xdr:rowOff>
    </xdr:from>
    <xdr:to>
      <xdr:col>107</xdr:col>
      <xdr:colOff>101600</xdr:colOff>
      <xdr:row>106</xdr:row>
      <xdr:rowOff>96520</xdr:rowOff>
    </xdr:to>
    <xdr:sp macro="" textlink="">
      <xdr:nvSpPr>
        <xdr:cNvPr id="731" name="フローチャート: 判断 730">
          <a:extLst>
            <a:ext uri="{FF2B5EF4-FFF2-40B4-BE49-F238E27FC236}">
              <a16:creationId xmlns:a16="http://schemas.microsoft.com/office/drawing/2014/main" id="{00000000-0008-0000-1000-0000DB020000}"/>
            </a:ext>
          </a:extLst>
        </xdr:cNvPr>
        <xdr:cNvSpPr/>
      </xdr:nvSpPr>
      <xdr:spPr>
        <a:xfrm>
          <a:off x="20383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120650</xdr:rowOff>
    </xdr:from>
    <xdr:to>
      <xdr:col>102</xdr:col>
      <xdr:colOff>165100</xdr:colOff>
      <xdr:row>107</xdr:row>
      <xdr:rowOff>50165</xdr:rowOff>
    </xdr:to>
    <xdr:sp macro="" textlink="">
      <xdr:nvSpPr>
        <xdr:cNvPr id="732" name="フローチャート: 判断 731">
          <a:extLst>
            <a:ext uri="{FF2B5EF4-FFF2-40B4-BE49-F238E27FC236}">
              <a16:creationId xmlns:a16="http://schemas.microsoft.com/office/drawing/2014/main" id="{00000000-0008-0000-1000-0000DC020000}"/>
            </a:ext>
          </a:extLst>
        </xdr:cNvPr>
        <xdr:cNvSpPr/>
      </xdr:nvSpPr>
      <xdr:spPr>
        <a:xfrm>
          <a:off x="19494500" y="182943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135255</xdr:rowOff>
    </xdr:from>
    <xdr:to>
      <xdr:col>98</xdr:col>
      <xdr:colOff>38100</xdr:colOff>
      <xdr:row>107</xdr:row>
      <xdr:rowOff>65405</xdr:rowOff>
    </xdr:to>
    <xdr:sp macro="" textlink="">
      <xdr:nvSpPr>
        <xdr:cNvPr id="733" name="フローチャート: 判断 732">
          <a:extLst>
            <a:ext uri="{FF2B5EF4-FFF2-40B4-BE49-F238E27FC236}">
              <a16:creationId xmlns:a16="http://schemas.microsoft.com/office/drawing/2014/main" id="{00000000-0008-0000-1000-0000DD020000}"/>
            </a:ext>
          </a:extLst>
        </xdr:cNvPr>
        <xdr:cNvSpPr/>
      </xdr:nvSpPr>
      <xdr:spPr>
        <a:xfrm>
          <a:off x="18605500" y="18308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34" name="テキスト ボックス 733">
          <a:extLst>
            <a:ext uri="{FF2B5EF4-FFF2-40B4-BE49-F238E27FC236}">
              <a16:creationId xmlns:a16="http://schemas.microsoft.com/office/drawing/2014/main" id="{00000000-0008-0000-1000-0000DE020000}"/>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735" name="テキスト ボックス 734">
          <a:extLst>
            <a:ext uri="{FF2B5EF4-FFF2-40B4-BE49-F238E27FC236}">
              <a16:creationId xmlns:a16="http://schemas.microsoft.com/office/drawing/2014/main" id="{00000000-0008-0000-1000-0000DF020000}"/>
            </a:ext>
          </a:extLst>
        </xdr:cNvPr>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736" name="テキスト ボックス 735">
          <a:extLst>
            <a:ext uri="{FF2B5EF4-FFF2-40B4-BE49-F238E27FC236}">
              <a16:creationId xmlns:a16="http://schemas.microsoft.com/office/drawing/2014/main" id="{00000000-0008-0000-1000-0000E0020000}"/>
            </a:ext>
          </a:extLst>
        </xdr:cNvPr>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37" name="テキスト ボックス 736">
          <a:extLst>
            <a:ext uri="{FF2B5EF4-FFF2-40B4-BE49-F238E27FC236}">
              <a16:creationId xmlns:a16="http://schemas.microsoft.com/office/drawing/2014/main" id="{00000000-0008-0000-1000-0000E1020000}"/>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738" name="テキスト ボックス 737">
          <a:extLst>
            <a:ext uri="{FF2B5EF4-FFF2-40B4-BE49-F238E27FC236}">
              <a16:creationId xmlns:a16="http://schemas.microsoft.com/office/drawing/2014/main" id="{00000000-0008-0000-1000-0000E2020000}"/>
            </a:ext>
          </a:extLst>
        </xdr:cNvPr>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107</xdr:row>
      <xdr:rowOff>83820</xdr:rowOff>
    </xdr:from>
    <xdr:to>
      <xdr:col>116</xdr:col>
      <xdr:colOff>114300</xdr:colOff>
      <xdr:row>108</xdr:row>
      <xdr:rowOff>13970</xdr:rowOff>
    </xdr:to>
    <xdr:sp macro="" textlink="">
      <xdr:nvSpPr>
        <xdr:cNvPr id="739" name="楕円 738">
          <a:extLst>
            <a:ext uri="{FF2B5EF4-FFF2-40B4-BE49-F238E27FC236}">
              <a16:creationId xmlns:a16="http://schemas.microsoft.com/office/drawing/2014/main" id="{00000000-0008-0000-1000-0000E3020000}"/>
            </a:ext>
          </a:extLst>
        </xdr:cNvPr>
        <xdr:cNvSpPr/>
      </xdr:nvSpPr>
      <xdr:spPr>
        <a:xfrm>
          <a:off x="22110700" y="1842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170180</xdr:rowOff>
    </xdr:from>
    <xdr:ext cx="469900" cy="259080"/>
    <xdr:sp macro="" textlink="">
      <xdr:nvSpPr>
        <xdr:cNvPr id="740" name="【庁舎】&#10;一人当たり面積該当値テキスト">
          <a:extLst>
            <a:ext uri="{FF2B5EF4-FFF2-40B4-BE49-F238E27FC236}">
              <a16:creationId xmlns:a16="http://schemas.microsoft.com/office/drawing/2014/main" id="{00000000-0008-0000-1000-0000E4020000}"/>
            </a:ext>
          </a:extLst>
        </xdr:cNvPr>
        <xdr:cNvSpPr txBox="1"/>
      </xdr:nvSpPr>
      <xdr:spPr>
        <a:xfrm>
          <a:off x="22199600" y="183438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0.224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107</xdr:row>
      <xdr:rowOff>86995</xdr:rowOff>
    </xdr:from>
    <xdr:to>
      <xdr:col>112</xdr:col>
      <xdr:colOff>38100</xdr:colOff>
      <xdr:row>108</xdr:row>
      <xdr:rowOff>17780</xdr:rowOff>
    </xdr:to>
    <xdr:sp macro="" textlink="">
      <xdr:nvSpPr>
        <xdr:cNvPr id="741" name="楕円 740">
          <a:extLst>
            <a:ext uri="{FF2B5EF4-FFF2-40B4-BE49-F238E27FC236}">
              <a16:creationId xmlns:a16="http://schemas.microsoft.com/office/drawing/2014/main" id="{00000000-0008-0000-1000-0000E5020000}"/>
            </a:ext>
          </a:extLst>
        </xdr:cNvPr>
        <xdr:cNvSpPr/>
      </xdr:nvSpPr>
      <xdr:spPr>
        <a:xfrm>
          <a:off x="21272500" y="184321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134620</xdr:rowOff>
    </xdr:from>
    <xdr:to>
      <xdr:col>116</xdr:col>
      <xdr:colOff>63500</xdr:colOff>
      <xdr:row>107</xdr:row>
      <xdr:rowOff>137795</xdr:rowOff>
    </xdr:to>
    <xdr:cxnSp macro="">
      <xdr:nvCxnSpPr>
        <xdr:cNvPr id="742" name="直線コネクタ 741">
          <a:extLst>
            <a:ext uri="{FF2B5EF4-FFF2-40B4-BE49-F238E27FC236}">
              <a16:creationId xmlns:a16="http://schemas.microsoft.com/office/drawing/2014/main" id="{00000000-0008-0000-1000-0000E6020000}"/>
            </a:ext>
          </a:extLst>
        </xdr:cNvPr>
        <xdr:cNvCxnSpPr/>
      </xdr:nvCxnSpPr>
      <xdr:spPr>
        <a:xfrm flipV="1">
          <a:off x="21323300" y="1847977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107315</xdr:rowOff>
    </xdr:from>
    <xdr:to>
      <xdr:col>107</xdr:col>
      <xdr:colOff>101600</xdr:colOff>
      <xdr:row>108</xdr:row>
      <xdr:rowOff>37465</xdr:rowOff>
    </xdr:to>
    <xdr:sp macro="" textlink="">
      <xdr:nvSpPr>
        <xdr:cNvPr id="743" name="楕円 742">
          <a:extLst>
            <a:ext uri="{FF2B5EF4-FFF2-40B4-BE49-F238E27FC236}">
              <a16:creationId xmlns:a16="http://schemas.microsoft.com/office/drawing/2014/main" id="{00000000-0008-0000-1000-0000E7020000}"/>
            </a:ext>
          </a:extLst>
        </xdr:cNvPr>
        <xdr:cNvSpPr/>
      </xdr:nvSpPr>
      <xdr:spPr>
        <a:xfrm>
          <a:off x="20383500" y="1845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137795</xdr:rowOff>
    </xdr:from>
    <xdr:to>
      <xdr:col>111</xdr:col>
      <xdr:colOff>177800</xdr:colOff>
      <xdr:row>107</xdr:row>
      <xdr:rowOff>158115</xdr:rowOff>
    </xdr:to>
    <xdr:cxnSp macro="">
      <xdr:nvCxnSpPr>
        <xdr:cNvPr id="744" name="直線コネクタ 743">
          <a:extLst>
            <a:ext uri="{FF2B5EF4-FFF2-40B4-BE49-F238E27FC236}">
              <a16:creationId xmlns:a16="http://schemas.microsoft.com/office/drawing/2014/main" id="{00000000-0008-0000-1000-0000E8020000}"/>
            </a:ext>
          </a:extLst>
        </xdr:cNvPr>
        <xdr:cNvCxnSpPr/>
      </xdr:nvCxnSpPr>
      <xdr:spPr>
        <a:xfrm flipV="1">
          <a:off x="20434300" y="1848294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109855</xdr:rowOff>
    </xdr:from>
    <xdr:to>
      <xdr:col>102</xdr:col>
      <xdr:colOff>165100</xdr:colOff>
      <xdr:row>108</xdr:row>
      <xdr:rowOff>40640</xdr:rowOff>
    </xdr:to>
    <xdr:sp macro="" textlink="">
      <xdr:nvSpPr>
        <xdr:cNvPr id="745" name="楕円 744">
          <a:extLst>
            <a:ext uri="{FF2B5EF4-FFF2-40B4-BE49-F238E27FC236}">
              <a16:creationId xmlns:a16="http://schemas.microsoft.com/office/drawing/2014/main" id="{00000000-0008-0000-1000-0000E9020000}"/>
            </a:ext>
          </a:extLst>
        </xdr:cNvPr>
        <xdr:cNvSpPr/>
      </xdr:nvSpPr>
      <xdr:spPr>
        <a:xfrm>
          <a:off x="19494500" y="184550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158115</xdr:rowOff>
    </xdr:from>
    <xdr:to>
      <xdr:col>107</xdr:col>
      <xdr:colOff>50800</xdr:colOff>
      <xdr:row>107</xdr:row>
      <xdr:rowOff>160655</xdr:rowOff>
    </xdr:to>
    <xdr:cxnSp macro="">
      <xdr:nvCxnSpPr>
        <xdr:cNvPr id="746" name="直線コネクタ 745">
          <a:extLst>
            <a:ext uri="{FF2B5EF4-FFF2-40B4-BE49-F238E27FC236}">
              <a16:creationId xmlns:a16="http://schemas.microsoft.com/office/drawing/2014/main" id="{00000000-0008-0000-1000-0000EA020000}"/>
            </a:ext>
          </a:extLst>
        </xdr:cNvPr>
        <xdr:cNvCxnSpPr/>
      </xdr:nvCxnSpPr>
      <xdr:spPr>
        <a:xfrm flipV="1">
          <a:off x="19545300" y="1850326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113030</xdr:rowOff>
    </xdr:from>
    <xdr:to>
      <xdr:col>98</xdr:col>
      <xdr:colOff>38100</xdr:colOff>
      <xdr:row>108</xdr:row>
      <xdr:rowOff>43180</xdr:rowOff>
    </xdr:to>
    <xdr:sp macro="" textlink="">
      <xdr:nvSpPr>
        <xdr:cNvPr id="747" name="楕円 746">
          <a:extLst>
            <a:ext uri="{FF2B5EF4-FFF2-40B4-BE49-F238E27FC236}">
              <a16:creationId xmlns:a16="http://schemas.microsoft.com/office/drawing/2014/main" id="{00000000-0008-0000-1000-0000EB020000}"/>
            </a:ext>
          </a:extLst>
        </xdr:cNvPr>
        <xdr:cNvSpPr/>
      </xdr:nvSpPr>
      <xdr:spPr>
        <a:xfrm>
          <a:off x="18605500" y="184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160655</xdr:rowOff>
    </xdr:from>
    <xdr:to>
      <xdr:col>102</xdr:col>
      <xdr:colOff>114300</xdr:colOff>
      <xdr:row>107</xdr:row>
      <xdr:rowOff>163830</xdr:rowOff>
    </xdr:to>
    <xdr:cxnSp macro="">
      <xdr:nvCxnSpPr>
        <xdr:cNvPr id="748" name="直線コネクタ 747">
          <a:extLst>
            <a:ext uri="{FF2B5EF4-FFF2-40B4-BE49-F238E27FC236}">
              <a16:creationId xmlns:a16="http://schemas.microsoft.com/office/drawing/2014/main" id="{00000000-0008-0000-1000-0000EC020000}"/>
            </a:ext>
          </a:extLst>
        </xdr:cNvPr>
        <xdr:cNvCxnSpPr/>
      </xdr:nvCxnSpPr>
      <xdr:spPr>
        <a:xfrm flipV="1">
          <a:off x="18656300" y="1850580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104</xdr:row>
      <xdr:rowOff>149225</xdr:rowOff>
    </xdr:from>
    <xdr:ext cx="469900" cy="259080"/>
    <xdr:sp macro="" textlink="">
      <xdr:nvSpPr>
        <xdr:cNvPr id="749" name="n_1aveValue【庁舎】&#10;一人当たり面積">
          <a:extLst>
            <a:ext uri="{FF2B5EF4-FFF2-40B4-BE49-F238E27FC236}">
              <a16:creationId xmlns:a16="http://schemas.microsoft.com/office/drawing/2014/main" id="{00000000-0008-0000-1000-0000ED020000}"/>
            </a:ext>
          </a:extLst>
        </xdr:cNvPr>
        <xdr:cNvSpPr txBox="1"/>
      </xdr:nvSpPr>
      <xdr:spPr>
        <a:xfrm>
          <a:off x="21075650" y="179800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0.430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113030</xdr:rowOff>
    </xdr:from>
    <xdr:ext cx="466725" cy="259080"/>
    <xdr:sp macro="" textlink="">
      <xdr:nvSpPr>
        <xdr:cNvPr id="750" name="n_2aveValue【庁舎】&#10;一人当たり面積">
          <a:extLst>
            <a:ext uri="{FF2B5EF4-FFF2-40B4-BE49-F238E27FC236}">
              <a16:creationId xmlns:a16="http://schemas.microsoft.com/office/drawing/2014/main" id="{00000000-0008-0000-1000-0000EE020000}"/>
            </a:ext>
          </a:extLst>
        </xdr:cNvPr>
        <xdr:cNvSpPr txBox="1"/>
      </xdr:nvSpPr>
      <xdr:spPr>
        <a:xfrm>
          <a:off x="20199350" y="179438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0.463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105</xdr:row>
      <xdr:rowOff>66675</xdr:rowOff>
    </xdr:from>
    <xdr:ext cx="466725" cy="255905"/>
    <xdr:sp macro="" textlink="">
      <xdr:nvSpPr>
        <xdr:cNvPr id="751" name="n_3aveValue【庁舎】&#10;一人当たり面積">
          <a:extLst>
            <a:ext uri="{FF2B5EF4-FFF2-40B4-BE49-F238E27FC236}">
              <a16:creationId xmlns:a16="http://schemas.microsoft.com/office/drawing/2014/main" id="{00000000-0008-0000-1000-0000EF020000}"/>
            </a:ext>
          </a:extLst>
        </xdr:cNvPr>
        <xdr:cNvSpPr txBox="1"/>
      </xdr:nvSpPr>
      <xdr:spPr>
        <a:xfrm>
          <a:off x="19310350" y="1806892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105</xdr:row>
      <xdr:rowOff>81915</xdr:rowOff>
    </xdr:from>
    <xdr:ext cx="466725" cy="259080"/>
    <xdr:sp macro="" textlink="">
      <xdr:nvSpPr>
        <xdr:cNvPr id="752" name="n_4aveValue【庁舎】&#10;一人当たり面積">
          <a:extLst>
            <a:ext uri="{FF2B5EF4-FFF2-40B4-BE49-F238E27FC236}">
              <a16:creationId xmlns:a16="http://schemas.microsoft.com/office/drawing/2014/main" id="{00000000-0008-0000-1000-0000F0020000}"/>
            </a:ext>
          </a:extLst>
        </xdr:cNvPr>
        <xdr:cNvSpPr txBox="1"/>
      </xdr:nvSpPr>
      <xdr:spPr>
        <a:xfrm>
          <a:off x="18421350" y="180841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108</xdr:row>
      <xdr:rowOff>8255</xdr:rowOff>
    </xdr:from>
    <xdr:ext cx="469900" cy="255905"/>
    <xdr:sp macro="" textlink="">
      <xdr:nvSpPr>
        <xdr:cNvPr id="753" name="n_1mainValue【庁舎】&#10;一人当たり面積">
          <a:extLst>
            <a:ext uri="{FF2B5EF4-FFF2-40B4-BE49-F238E27FC236}">
              <a16:creationId xmlns:a16="http://schemas.microsoft.com/office/drawing/2014/main" id="{00000000-0008-0000-1000-0000F1020000}"/>
            </a:ext>
          </a:extLst>
        </xdr:cNvPr>
        <xdr:cNvSpPr txBox="1"/>
      </xdr:nvSpPr>
      <xdr:spPr>
        <a:xfrm>
          <a:off x="21075650" y="1852485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108</xdr:row>
      <xdr:rowOff>29210</xdr:rowOff>
    </xdr:from>
    <xdr:ext cx="466725" cy="255905"/>
    <xdr:sp macro="" textlink="">
      <xdr:nvSpPr>
        <xdr:cNvPr id="754" name="n_2mainValue【庁舎】&#10;一人当たり面積">
          <a:extLst>
            <a:ext uri="{FF2B5EF4-FFF2-40B4-BE49-F238E27FC236}">
              <a16:creationId xmlns:a16="http://schemas.microsoft.com/office/drawing/2014/main" id="{00000000-0008-0000-1000-0000F2020000}"/>
            </a:ext>
          </a:extLst>
        </xdr:cNvPr>
        <xdr:cNvSpPr txBox="1"/>
      </xdr:nvSpPr>
      <xdr:spPr>
        <a:xfrm>
          <a:off x="20199350" y="1854581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108</xdr:row>
      <xdr:rowOff>31115</xdr:rowOff>
    </xdr:from>
    <xdr:ext cx="466725" cy="255905"/>
    <xdr:sp macro="" textlink="">
      <xdr:nvSpPr>
        <xdr:cNvPr id="755" name="n_3mainValue【庁舎】&#10;一人当たり面積">
          <a:extLst>
            <a:ext uri="{FF2B5EF4-FFF2-40B4-BE49-F238E27FC236}">
              <a16:creationId xmlns:a16="http://schemas.microsoft.com/office/drawing/2014/main" id="{00000000-0008-0000-1000-0000F3020000}"/>
            </a:ext>
          </a:extLst>
        </xdr:cNvPr>
        <xdr:cNvSpPr txBox="1"/>
      </xdr:nvSpPr>
      <xdr:spPr>
        <a:xfrm>
          <a:off x="19310350" y="1854771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108</xdr:row>
      <xdr:rowOff>34290</xdr:rowOff>
    </xdr:from>
    <xdr:ext cx="466725" cy="259080"/>
    <xdr:sp macro="" textlink="">
      <xdr:nvSpPr>
        <xdr:cNvPr id="756" name="n_4mainValue【庁舎】&#10;一人当たり面積">
          <a:extLst>
            <a:ext uri="{FF2B5EF4-FFF2-40B4-BE49-F238E27FC236}">
              <a16:creationId xmlns:a16="http://schemas.microsoft.com/office/drawing/2014/main" id="{00000000-0008-0000-1000-0000F4020000}"/>
            </a:ext>
          </a:extLst>
        </xdr:cNvPr>
        <xdr:cNvSpPr txBox="1"/>
      </xdr:nvSpPr>
      <xdr:spPr>
        <a:xfrm>
          <a:off x="18421350" y="185508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a:extLst>
            <a:ext uri="{FF2B5EF4-FFF2-40B4-BE49-F238E27FC236}">
              <a16:creationId xmlns:a16="http://schemas.microsoft.com/office/drawing/2014/main" id="{00000000-0008-0000-1000-0000F5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a:extLst>
            <a:ext uri="{FF2B5EF4-FFF2-40B4-BE49-F238E27FC236}">
              <a16:creationId xmlns:a16="http://schemas.microsoft.com/office/drawing/2014/main" id="{00000000-0008-0000-1000-0000F6020000}"/>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a:extLst>
            <a:ext uri="{FF2B5EF4-FFF2-40B4-BE49-F238E27FC236}">
              <a16:creationId xmlns:a16="http://schemas.microsoft.com/office/drawing/2014/main" id="{00000000-0008-0000-1000-0000F7020000}"/>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類似団体平均と比較して、特に福祉施設、一般廃棄物処理施設、消防施設の有形固定資産減価償却率が高くなっている。</a:t>
          </a:r>
        </a:p>
        <a:p>
          <a:r>
            <a:rPr kumimoji="1" lang="ja-JP" altLang="en-US" sz="1300">
              <a:latin typeface="ＭＳ Ｐゴシック"/>
              <a:ea typeface="ＭＳ Ｐゴシック"/>
            </a:rPr>
            <a:t>　福祉施設については、公共施設等総合管理計画に基づき、老朽化対策に取り組む。一般廃棄物処理施設及び消防施設については、一部事務組合で運用しているため、関係市町と協議し老朽化対策に取り組む。</a:t>
          </a:r>
        </a:p>
        <a:p>
          <a:r>
            <a:rPr kumimoji="1" lang="ja-JP" altLang="en-US" sz="1300">
              <a:latin typeface="ＭＳ Ｐゴシック"/>
              <a:ea typeface="ＭＳ Ｐゴシック"/>
            </a:rPr>
            <a:t>　なお、庁舎については、平成30年度に耐震補強工事を実施し、類似団体平均近くまで有形固定資産減価償却率は改善している。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B1" sqref="B1:DI1"/>
    </sheetView>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27" t="s">
        <v>135</v>
      </c>
      <c r="C1" s="327"/>
      <c r="D1" s="327"/>
      <c r="E1" s="327"/>
      <c r="F1" s="327"/>
      <c r="G1" s="327"/>
      <c r="H1" s="327"/>
      <c r="I1" s="327"/>
      <c r="J1" s="327"/>
      <c r="K1" s="327"/>
      <c r="L1" s="327"/>
      <c r="M1" s="327"/>
      <c r="N1" s="327"/>
      <c r="O1" s="327"/>
      <c r="P1" s="327"/>
      <c r="Q1" s="327"/>
      <c r="R1" s="327"/>
      <c r="S1" s="327"/>
      <c r="T1" s="327"/>
      <c r="U1" s="327"/>
      <c r="V1" s="327"/>
      <c r="W1" s="327"/>
      <c r="X1" s="327"/>
      <c r="Y1" s="327"/>
      <c r="Z1" s="327"/>
      <c r="AA1" s="327"/>
      <c r="AB1" s="327"/>
      <c r="AC1" s="327"/>
      <c r="AD1" s="327"/>
      <c r="AE1" s="327"/>
      <c r="AF1" s="327"/>
      <c r="AG1" s="327"/>
      <c r="AH1" s="327"/>
      <c r="AI1" s="327"/>
      <c r="AJ1" s="327"/>
      <c r="AK1" s="327"/>
      <c r="AL1" s="327"/>
      <c r="AM1" s="327"/>
      <c r="AN1" s="327"/>
      <c r="AO1" s="327"/>
      <c r="AP1" s="327"/>
      <c r="AQ1" s="327"/>
      <c r="AR1" s="327"/>
      <c r="AS1" s="327"/>
      <c r="AT1" s="327"/>
      <c r="AU1" s="327"/>
      <c r="AV1" s="327"/>
      <c r="AW1" s="327"/>
      <c r="AX1" s="327"/>
      <c r="AY1" s="327"/>
      <c r="AZ1" s="327"/>
      <c r="BA1" s="327"/>
      <c r="BB1" s="327"/>
      <c r="BC1" s="327"/>
      <c r="BD1" s="327"/>
      <c r="BE1" s="327"/>
      <c r="BF1" s="327"/>
      <c r="BG1" s="327"/>
      <c r="BH1" s="327"/>
      <c r="BI1" s="327"/>
      <c r="BJ1" s="327"/>
      <c r="BK1" s="327"/>
      <c r="BL1" s="327"/>
      <c r="BM1" s="327"/>
      <c r="BN1" s="327"/>
      <c r="BO1" s="327"/>
      <c r="BP1" s="327"/>
      <c r="BQ1" s="327"/>
      <c r="BR1" s="327"/>
      <c r="BS1" s="327"/>
      <c r="BT1" s="327"/>
      <c r="BU1" s="327"/>
      <c r="BV1" s="327"/>
      <c r="BW1" s="327"/>
      <c r="BX1" s="327"/>
      <c r="BY1" s="327"/>
      <c r="BZ1" s="327"/>
      <c r="CA1" s="327"/>
      <c r="CB1" s="327"/>
      <c r="CC1" s="327"/>
      <c r="CD1" s="327"/>
      <c r="CE1" s="327"/>
      <c r="CF1" s="327"/>
      <c r="CG1" s="327"/>
      <c r="CH1" s="327"/>
      <c r="CI1" s="327"/>
      <c r="CJ1" s="327"/>
      <c r="CK1" s="327"/>
      <c r="CL1" s="327"/>
      <c r="CM1" s="327"/>
      <c r="CN1" s="327"/>
      <c r="CO1" s="327"/>
      <c r="CP1" s="327"/>
      <c r="CQ1" s="327"/>
      <c r="CR1" s="327"/>
      <c r="CS1" s="327"/>
      <c r="CT1" s="327"/>
      <c r="CU1" s="327"/>
      <c r="CV1" s="327"/>
      <c r="CW1" s="327"/>
      <c r="CX1" s="327"/>
      <c r="CY1" s="327"/>
      <c r="CZ1" s="327"/>
      <c r="DA1" s="327"/>
      <c r="DB1" s="327"/>
      <c r="DC1" s="327"/>
      <c r="DD1" s="327"/>
      <c r="DE1" s="327"/>
      <c r="DF1" s="327"/>
      <c r="DG1" s="327"/>
      <c r="DH1" s="327"/>
      <c r="DI1" s="327"/>
      <c r="DJ1" s="2"/>
      <c r="DK1" s="2"/>
      <c r="DL1" s="2"/>
      <c r="DM1" s="2"/>
      <c r="DN1" s="2"/>
      <c r="DO1" s="2"/>
    </row>
    <row r="2" spans="1:119" ht="24" x14ac:dyDescent="0.15">
      <c r="B2" s="3" t="s">
        <v>136</v>
      </c>
      <c r="C2" s="3"/>
      <c r="D2" s="10"/>
    </row>
    <row r="3" spans="1:119" ht="18.75" customHeight="1" x14ac:dyDescent="0.15">
      <c r="A3" s="2"/>
      <c r="B3" s="471" t="s">
        <v>137</v>
      </c>
      <c r="C3" s="472"/>
      <c r="D3" s="472"/>
      <c r="E3" s="473"/>
      <c r="F3" s="473"/>
      <c r="G3" s="473"/>
      <c r="H3" s="473"/>
      <c r="I3" s="473"/>
      <c r="J3" s="473"/>
      <c r="K3" s="473"/>
      <c r="L3" s="473" t="s">
        <v>141</v>
      </c>
      <c r="M3" s="473"/>
      <c r="N3" s="473"/>
      <c r="O3" s="473"/>
      <c r="P3" s="473"/>
      <c r="Q3" s="473"/>
      <c r="R3" s="480"/>
      <c r="S3" s="480"/>
      <c r="T3" s="480"/>
      <c r="U3" s="480"/>
      <c r="V3" s="481"/>
      <c r="W3" s="331" t="s">
        <v>143</v>
      </c>
      <c r="X3" s="332"/>
      <c r="Y3" s="332"/>
      <c r="Z3" s="332"/>
      <c r="AA3" s="332"/>
      <c r="AB3" s="472"/>
      <c r="AC3" s="480" t="s">
        <v>144</v>
      </c>
      <c r="AD3" s="332"/>
      <c r="AE3" s="332"/>
      <c r="AF3" s="332"/>
      <c r="AG3" s="332"/>
      <c r="AH3" s="332"/>
      <c r="AI3" s="332"/>
      <c r="AJ3" s="332"/>
      <c r="AK3" s="332"/>
      <c r="AL3" s="333"/>
      <c r="AM3" s="331" t="s">
        <v>145</v>
      </c>
      <c r="AN3" s="332"/>
      <c r="AO3" s="332"/>
      <c r="AP3" s="332"/>
      <c r="AQ3" s="332"/>
      <c r="AR3" s="332"/>
      <c r="AS3" s="332"/>
      <c r="AT3" s="332"/>
      <c r="AU3" s="332"/>
      <c r="AV3" s="332"/>
      <c r="AW3" s="332"/>
      <c r="AX3" s="333"/>
      <c r="AY3" s="328" t="s">
        <v>5</v>
      </c>
      <c r="AZ3" s="329"/>
      <c r="BA3" s="329"/>
      <c r="BB3" s="329"/>
      <c r="BC3" s="329"/>
      <c r="BD3" s="329"/>
      <c r="BE3" s="329"/>
      <c r="BF3" s="329"/>
      <c r="BG3" s="329"/>
      <c r="BH3" s="329"/>
      <c r="BI3" s="329"/>
      <c r="BJ3" s="329"/>
      <c r="BK3" s="329"/>
      <c r="BL3" s="329"/>
      <c r="BM3" s="330"/>
      <c r="BN3" s="331" t="s">
        <v>149</v>
      </c>
      <c r="BO3" s="332"/>
      <c r="BP3" s="332"/>
      <c r="BQ3" s="332"/>
      <c r="BR3" s="332"/>
      <c r="BS3" s="332"/>
      <c r="BT3" s="332"/>
      <c r="BU3" s="333"/>
      <c r="BV3" s="331" t="s">
        <v>150</v>
      </c>
      <c r="BW3" s="332"/>
      <c r="BX3" s="332"/>
      <c r="BY3" s="332"/>
      <c r="BZ3" s="332"/>
      <c r="CA3" s="332"/>
      <c r="CB3" s="332"/>
      <c r="CC3" s="333"/>
      <c r="CD3" s="328" t="s">
        <v>5</v>
      </c>
      <c r="CE3" s="329"/>
      <c r="CF3" s="329"/>
      <c r="CG3" s="329"/>
      <c r="CH3" s="329"/>
      <c r="CI3" s="329"/>
      <c r="CJ3" s="329"/>
      <c r="CK3" s="329"/>
      <c r="CL3" s="329"/>
      <c r="CM3" s="329"/>
      <c r="CN3" s="329"/>
      <c r="CO3" s="329"/>
      <c r="CP3" s="329"/>
      <c r="CQ3" s="329"/>
      <c r="CR3" s="329"/>
      <c r="CS3" s="330"/>
      <c r="CT3" s="331" t="s">
        <v>153</v>
      </c>
      <c r="CU3" s="332"/>
      <c r="CV3" s="332"/>
      <c r="CW3" s="332"/>
      <c r="CX3" s="332"/>
      <c r="CY3" s="332"/>
      <c r="CZ3" s="332"/>
      <c r="DA3" s="333"/>
      <c r="DB3" s="331" t="s">
        <v>130</v>
      </c>
      <c r="DC3" s="332"/>
      <c r="DD3" s="332"/>
      <c r="DE3" s="332"/>
      <c r="DF3" s="332"/>
      <c r="DG3" s="332"/>
      <c r="DH3" s="332"/>
      <c r="DI3" s="333"/>
    </row>
    <row r="4" spans="1:119" ht="18.75" customHeight="1" x14ac:dyDescent="0.15">
      <c r="A4" s="2"/>
      <c r="B4" s="474"/>
      <c r="C4" s="475"/>
      <c r="D4" s="475"/>
      <c r="E4" s="476"/>
      <c r="F4" s="476"/>
      <c r="G4" s="476"/>
      <c r="H4" s="476"/>
      <c r="I4" s="476"/>
      <c r="J4" s="476"/>
      <c r="K4" s="476"/>
      <c r="L4" s="476"/>
      <c r="M4" s="476"/>
      <c r="N4" s="476"/>
      <c r="O4" s="476"/>
      <c r="P4" s="476"/>
      <c r="Q4" s="476"/>
      <c r="R4" s="482"/>
      <c r="S4" s="482"/>
      <c r="T4" s="482"/>
      <c r="U4" s="482"/>
      <c r="V4" s="483"/>
      <c r="W4" s="486"/>
      <c r="X4" s="465"/>
      <c r="Y4" s="465"/>
      <c r="Z4" s="465"/>
      <c r="AA4" s="465"/>
      <c r="AB4" s="475"/>
      <c r="AC4" s="482"/>
      <c r="AD4" s="465"/>
      <c r="AE4" s="465"/>
      <c r="AF4" s="465"/>
      <c r="AG4" s="465"/>
      <c r="AH4" s="465"/>
      <c r="AI4" s="465"/>
      <c r="AJ4" s="465"/>
      <c r="AK4" s="465"/>
      <c r="AL4" s="489"/>
      <c r="AM4" s="487"/>
      <c r="AN4" s="488"/>
      <c r="AO4" s="488"/>
      <c r="AP4" s="488"/>
      <c r="AQ4" s="488"/>
      <c r="AR4" s="488"/>
      <c r="AS4" s="488"/>
      <c r="AT4" s="488"/>
      <c r="AU4" s="488"/>
      <c r="AV4" s="488"/>
      <c r="AW4" s="488"/>
      <c r="AX4" s="490"/>
      <c r="AY4" s="334" t="s">
        <v>154</v>
      </c>
      <c r="AZ4" s="335"/>
      <c r="BA4" s="335"/>
      <c r="BB4" s="335"/>
      <c r="BC4" s="335"/>
      <c r="BD4" s="335"/>
      <c r="BE4" s="335"/>
      <c r="BF4" s="335"/>
      <c r="BG4" s="335"/>
      <c r="BH4" s="335"/>
      <c r="BI4" s="335"/>
      <c r="BJ4" s="335"/>
      <c r="BK4" s="335"/>
      <c r="BL4" s="335"/>
      <c r="BM4" s="336"/>
      <c r="BN4" s="337">
        <v>7552976</v>
      </c>
      <c r="BO4" s="338"/>
      <c r="BP4" s="338"/>
      <c r="BQ4" s="338"/>
      <c r="BR4" s="338"/>
      <c r="BS4" s="338"/>
      <c r="BT4" s="338"/>
      <c r="BU4" s="339"/>
      <c r="BV4" s="337">
        <v>7162018</v>
      </c>
      <c r="BW4" s="338"/>
      <c r="BX4" s="338"/>
      <c r="BY4" s="338"/>
      <c r="BZ4" s="338"/>
      <c r="CA4" s="338"/>
      <c r="CB4" s="338"/>
      <c r="CC4" s="339"/>
      <c r="CD4" s="340" t="s">
        <v>152</v>
      </c>
      <c r="CE4" s="341"/>
      <c r="CF4" s="341"/>
      <c r="CG4" s="341"/>
      <c r="CH4" s="341"/>
      <c r="CI4" s="341"/>
      <c r="CJ4" s="341"/>
      <c r="CK4" s="341"/>
      <c r="CL4" s="341"/>
      <c r="CM4" s="341"/>
      <c r="CN4" s="341"/>
      <c r="CO4" s="341"/>
      <c r="CP4" s="341"/>
      <c r="CQ4" s="341"/>
      <c r="CR4" s="341"/>
      <c r="CS4" s="342"/>
      <c r="CT4" s="343">
        <v>4.2</v>
      </c>
      <c r="CU4" s="344"/>
      <c r="CV4" s="344"/>
      <c r="CW4" s="344"/>
      <c r="CX4" s="344"/>
      <c r="CY4" s="344"/>
      <c r="CZ4" s="344"/>
      <c r="DA4" s="345"/>
      <c r="DB4" s="343">
        <v>4.9000000000000004</v>
      </c>
      <c r="DC4" s="344"/>
      <c r="DD4" s="344"/>
      <c r="DE4" s="344"/>
      <c r="DF4" s="344"/>
      <c r="DG4" s="344"/>
      <c r="DH4" s="344"/>
      <c r="DI4" s="345"/>
    </row>
    <row r="5" spans="1:119" ht="18.75" customHeight="1" x14ac:dyDescent="0.15">
      <c r="A5" s="2"/>
      <c r="B5" s="477"/>
      <c r="C5" s="478"/>
      <c r="D5" s="478"/>
      <c r="E5" s="479"/>
      <c r="F5" s="479"/>
      <c r="G5" s="479"/>
      <c r="H5" s="479"/>
      <c r="I5" s="479"/>
      <c r="J5" s="479"/>
      <c r="K5" s="479"/>
      <c r="L5" s="479"/>
      <c r="M5" s="479"/>
      <c r="N5" s="479"/>
      <c r="O5" s="479"/>
      <c r="P5" s="479"/>
      <c r="Q5" s="479"/>
      <c r="R5" s="484"/>
      <c r="S5" s="484"/>
      <c r="T5" s="484"/>
      <c r="U5" s="484"/>
      <c r="V5" s="485"/>
      <c r="W5" s="487"/>
      <c r="X5" s="488"/>
      <c r="Y5" s="488"/>
      <c r="Z5" s="488"/>
      <c r="AA5" s="488"/>
      <c r="AB5" s="478"/>
      <c r="AC5" s="484"/>
      <c r="AD5" s="488"/>
      <c r="AE5" s="488"/>
      <c r="AF5" s="488"/>
      <c r="AG5" s="488"/>
      <c r="AH5" s="488"/>
      <c r="AI5" s="488"/>
      <c r="AJ5" s="488"/>
      <c r="AK5" s="488"/>
      <c r="AL5" s="490"/>
      <c r="AM5" s="346" t="s">
        <v>155</v>
      </c>
      <c r="AN5" s="347"/>
      <c r="AO5" s="347"/>
      <c r="AP5" s="347"/>
      <c r="AQ5" s="347"/>
      <c r="AR5" s="347"/>
      <c r="AS5" s="347"/>
      <c r="AT5" s="348"/>
      <c r="AU5" s="349" t="s">
        <v>75</v>
      </c>
      <c r="AV5" s="350"/>
      <c r="AW5" s="350"/>
      <c r="AX5" s="350"/>
      <c r="AY5" s="351" t="s">
        <v>146</v>
      </c>
      <c r="AZ5" s="352"/>
      <c r="BA5" s="352"/>
      <c r="BB5" s="352"/>
      <c r="BC5" s="352"/>
      <c r="BD5" s="352"/>
      <c r="BE5" s="352"/>
      <c r="BF5" s="352"/>
      <c r="BG5" s="352"/>
      <c r="BH5" s="352"/>
      <c r="BI5" s="352"/>
      <c r="BJ5" s="352"/>
      <c r="BK5" s="352"/>
      <c r="BL5" s="352"/>
      <c r="BM5" s="353"/>
      <c r="BN5" s="354">
        <v>7337680</v>
      </c>
      <c r="BO5" s="355"/>
      <c r="BP5" s="355"/>
      <c r="BQ5" s="355"/>
      <c r="BR5" s="355"/>
      <c r="BS5" s="355"/>
      <c r="BT5" s="355"/>
      <c r="BU5" s="356"/>
      <c r="BV5" s="354">
        <v>6934168</v>
      </c>
      <c r="BW5" s="355"/>
      <c r="BX5" s="355"/>
      <c r="BY5" s="355"/>
      <c r="BZ5" s="355"/>
      <c r="CA5" s="355"/>
      <c r="CB5" s="355"/>
      <c r="CC5" s="356"/>
      <c r="CD5" s="357" t="s">
        <v>157</v>
      </c>
      <c r="CE5" s="358"/>
      <c r="CF5" s="358"/>
      <c r="CG5" s="358"/>
      <c r="CH5" s="358"/>
      <c r="CI5" s="358"/>
      <c r="CJ5" s="358"/>
      <c r="CK5" s="358"/>
      <c r="CL5" s="358"/>
      <c r="CM5" s="358"/>
      <c r="CN5" s="358"/>
      <c r="CO5" s="358"/>
      <c r="CP5" s="358"/>
      <c r="CQ5" s="358"/>
      <c r="CR5" s="358"/>
      <c r="CS5" s="359"/>
      <c r="CT5" s="360">
        <v>94.1</v>
      </c>
      <c r="CU5" s="361"/>
      <c r="CV5" s="361"/>
      <c r="CW5" s="361"/>
      <c r="CX5" s="361"/>
      <c r="CY5" s="361"/>
      <c r="CZ5" s="361"/>
      <c r="DA5" s="362"/>
      <c r="DB5" s="360">
        <v>87.5</v>
      </c>
      <c r="DC5" s="361"/>
      <c r="DD5" s="361"/>
      <c r="DE5" s="361"/>
      <c r="DF5" s="361"/>
      <c r="DG5" s="361"/>
      <c r="DH5" s="361"/>
      <c r="DI5" s="362"/>
    </row>
    <row r="6" spans="1:119" ht="18.75" customHeight="1" x14ac:dyDescent="0.15">
      <c r="A6" s="2"/>
      <c r="B6" s="491" t="s">
        <v>158</v>
      </c>
      <c r="C6" s="492"/>
      <c r="D6" s="492"/>
      <c r="E6" s="493"/>
      <c r="F6" s="493"/>
      <c r="G6" s="493"/>
      <c r="H6" s="493"/>
      <c r="I6" s="493"/>
      <c r="J6" s="493"/>
      <c r="K6" s="493"/>
      <c r="L6" s="493" t="s">
        <v>44</v>
      </c>
      <c r="M6" s="493"/>
      <c r="N6" s="493"/>
      <c r="O6" s="493"/>
      <c r="P6" s="493"/>
      <c r="Q6" s="493"/>
      <c r="R6" s="497"/>
      <c r="S6" s="497"/>
      <c r="T6" s="497"/>
      <c r="U6" s="497"/>
      <c r="V6" s="498"/>
      <c r="W6" s="501" t="s">
        <v>161</v>
      </c>
      <c r="X6" s="502"/>
      <c r="Y6" s="502"/>
      <c r="Z6" s="502"/>
      <c r="AA6" s="502"/>
      <c r="AB6" s="492"/>
      <c r="AC6" s="505" t="s">
        <v>162</v>
      </c>
      <c r="AD6" s="506"/>
      <c r="AE6" s="506"/>
      <c r="AF6" s="506"/>
      <c r="AG6" s="506"/>
      <c r="AH6" s="506"/>
      <c r="AI6" s="506"/>
      <c r="AJ6" s="506"/>
      <c r="AK6" s="506"/>
      <c r="AL6" s="507"/>
      <c r="AM6" s="346" t="s">
        <v>79</v>
      </c>
      <c r="AN6" s="347"/>
      <c r="AO6" s="347"/>
      <c r="AP6" s="347"/>
      <c r="AQ6" s="347"/>
      <c r="AR6" s="347"/>
      <c r="AS6" s="347"/>
      <c r="AT6" s="348"/>
      <c r="AU6" s="349" t="s">
        <v>75</v>
      </c>
      <c r="AV6" s="350"/>
      <c r="AW6" s="350"/>
      <c r="AX6" s="350"/>
      <c r="AY6" s="351" t="s">
        <v>167</v>
      </c>
      <c r="AZ6" s="352"/>
      <c r="BA6" s="352"/>
      <c r="BB6" s="352"/>
      <c r="BC6" s="352"/>
      <c r="BD6" s="352"/>
      <c r="BE6" s="352"/>
      <c r="BF6" s="352"/>
      <c r="BG6" s="352"/>
      <c r="BH6" s="352"/>
      <c r="BI6" s="352"/>
      <c r="BJ6" s="352"/>
      <c r="BK6" s="352"/>
      <c r="BL6" s="352"/>
      <c r="BM6" s="353"/>
      <c r="BN6" s="354">
        <v>215296</v>
      </c>
      <c r="BO6" s="355"/>
      <c r="BP6" s="355"/>
      <c r="BQ6" s="355"/>
      <c r="BR6" s="355"/>
      <c r="BS6" s="355"/>
      <c r="BT6" s="355"/>
      <c r="BU6" s="356"/>
      <c r="BV6" s="354">
        <v>227850</v>
      </c>
      <c r="BW6" s="355"/>
      <c r="BX6" s="355"/>
      <c r="BY6" s="355"/>
      <c r="BZ6" s="355"/>
      <c r="CA6" s="355"/>
      <c r="CB6" s="355"/>
      <c r="CC6" s="356"/>
      <c r="CD6" s="357" t="s">
        <v>168</v>
      </c>
      <c r="CE6" s="358"/>
      <c r="CF6" s="358"/>
      <c r="CG6" s="358"/>
      <c r="CH6" s="358"/>
      <c r="CI6" s="358"/>
      <c r="CJ6" s="358"/>
      <c r="CK6" s="358"/>
      <c r="CL6" s="358"/>
      <c r="CM6" s="358"/>
      <c r="CN6" s="358"/>
      <c r="CO6" s="358"/>
      <c r="CP6" s="358"/>
      <c r="CQ6" s="358"/>
      <c r="CR6" s="358"/>
      <c r="CS6" s="359"/>
      <c r="CT6" s="363">
        <v>95.4</v>
      </c>
      <c r="CU6" s="364"/>
      <c r="CV6" s="364"/>
      <c r="CW6" s="364"/>
      <c r="CX6" s="364"/>
      <c r="CY6" s="364"/>
      <c r="CZ6" s="364"/>
      <c r="DA6" s="365"/>
      <c r="DB6" s="363">
        <v>89.1</v>
      </c>
      <c r="DC6" s="364"/>
      <c r="DD6" s="364"/>
      <c r="DE6" s="364"/>
      <c r="DF6" s="364"/>
      <c r="DG6" s="364"/>
      <c r="DH6" s="364"/>
      <c r="DI6" s="365"/>
    </row>
    <row r="7" spans="1:119" ht="18.75" customHeight="1" x14ac:dyDescent="0.15">
      <c r="A7" s="2"/>
      <c r="B7" s="474"/>
      <c r="C7" s="475"/>
      <c r="D7" s="475"/>
      <c r="E7" s="476"/>
      <c r="F7" s="476"/>
      <c r="G7" s="476"/>
      <c r="H7" s="476"/>
      <c r="I7" s="476"/>
      <c r="J7" s="476"/>
      <c r="K7" s="476"/>
      <c r="L7" s="476"/>
      <c r="M7" s="476"/>
      <c r="N7" s="476"/>
      <c r="O7" s="476"/>
      <c r="P7" s="476"/>
      <c r="Q7" s="476"/>
      <c r="R7" s="482"/>
      <c r="S7" s="482"/>
      <c r="T7" s="482"/>
      <c r="U7" s="482"/>
      <c r="V7" s="483"/>
      <c r="W7" s="486"/>
      <c r="X7" s="465"/>
      <c r="Y7" s="465"/>
      <c r="Z7" s="465"/>
      <c r="AA7" s="465"/>
      <c r="AB7" s="475"/>
      <c r="AC7" s="508"/>
      <c r="AD7" s="464"/>
      <c r="AE7" s="464"/>
      <c r="AF7" s="464"/>
      <c r="AG7" s="464"/>
      <c r="AH7" s="464"/>
      <c r="AI7" s="464"/>
      <c r="AJ7" s="464"/>
      <c r="AK7" s="464"/>
      <c r="AL7" s="509"/>
      <c r="AM7" s="346" t="s">
        <v>169</v>
      </c>
      <c r="AN7" s="347"/>
      <c r="AO7" s="347"/>
      <c r="AP7" s="347"/>
      <c r="AQ7" s="347"/>
      <c r="AR7" s="347"/>
      <c r="AS7" s="347"/>
      <c r="AT7" s="348"/>
      <c r="AU7" s="349" t="s">
        <v>75</v>
      </c>
      <c r="AV7" s="350"/>
      <c r="AW7" s="350"/>
      <c r="AX7" s="350"/>
      <c r="AY7" s="351" t="s">
        <v>170</v>
      </c>
      <c r="AZ7" s="352"/>
      <c r="BA7" s="352"/>
      <c r="BB7" s="352"/>
      <c r="BC7" s="352"/>
      <c r="BD7" s="352"/>
      <c r="BE7" s="352"/>
      <c r="BF7" s="352"/>
      <c r="BG7" s="352"/>
      <c r="BH7" s="352"/>
      <c r="BI7" s="352"/>
      <c r="BJ7" s="352"/>
      <c r="BK7" s="352"/>
      <c r="BL7" s="352"/>
      <c r="BM7" s="353"/>
      <c r="BN7" s="354">
        <v>41937</v>
      </c>
      <c r="BO7" s="355"/>
      <c r="BP7" s="355"/>
      <c r="BQ7" s="355"/>
      <c r="BR7" s="355"/>
      <c r="BS7" s="355"/>
      <c r="BT7" s="355"/>
      <c r="BU7" s="356"/>
      <c r="BV7" s="354">
        <v>16220</v>
      </c>
      <c r="BW7" s="355"/>
      <c r="BX7" s="355"/>
      <c r="BY7" s="355"/>
      <c r="BZ7" s="355"/>
      <c r="CA7" s="355"/>
      <c r="CB7" s="355"/>
      <c r="CC7" s="356"/>
      <c r="CD7" s="357" t="s">
        <v>171</v>
      </c>
      <c r="CE7" s="358"/>
      <c r="CF7" s="358"/>
      <c r="CG7" s="358"/>
      <c r="CH7" s="358"/>
      <c r="CI7" s="358"/>
      <c r="CJ7" s="358"/>
      <c r="CK7" s="358"/>
      <c r="CL7" s="358"/>
      <c r="CM7" s="358"/>
      <c r="CN7" s="358"/>
      <c r="CO7" s="358"/>
      <c r="CP7" s="358"/>
      <c r="CQ7" s="358"/>
      <c r="CR7" s="358"/>
      <c r="CS7" s="359"/>
      <c r="CT7" s="354">
        <v>4167561</v>
      </c>
      <c r="CU7" s="355"/>
      <c r="CV7" s="355"/>
      <c r="CW7" s="355"/>
      <c r="CX7" s="355"/>
      <c r="CY7" s="355"/>
      <c r="CZ7" s="355"/>
      <c r="DA7" s="356"/>
      <c r="DB7" s="354">
        <v>4291971</v>
      </c>
      <c r="DC7" s="355"/>
      <c r="DD7" s="355"/>
      <c r="DE7" s="355"/>
      <c r="DF7" s="355"/>
      <c r="DG7" s="355"/>
      <c r="DH7" s="355"/>
      <c r="DI7" s="356"/>
    </row>
    <row r="8" spans="1:119" ht="18.75" customHeight="1" x14ac:dyDescent="0.15">
      <c r="A8" s="2"/>
      <c r="B8" s="494"/>
      <c r="C8" s="495"/>
      <c r="D8" s="495"/>
      <c r="E8" s="496"/>
      <c r="F8" s="496"/>
      <c r="G8" s="496"/>
      <c r="H8" s="496"/>
      <c r="I8" s="496"/>
      <c r="J8" s="496"/>
      <c r="K8" s="496"/>
      <c r="L8" s="496"/>
      <c r="M8" s="496"/>
      <c r="N8" s="496"/>
      <c r="O8" s="496"/>
      <c r="P8" s="496"/>
      <c r="Q8" s="496"/>
      <c r="R8" s="499"/>
      <c r="S8" s="499"/>
      <c r="T8" s="499"/>
      <c r="U8" s="499"/>
      <c r="V8" s="500"/>
      <c r="W8" s="503"/>
      <c r="X8" s="504"/>
      <c r="Y8" s="504"/>
      <c r="Z8" s="504"/>
      <c r="AA8" s="504"/>
      <c r="AB8" s="495"/>
      <c r="AC8" s="510"/>
      <c r="AD8" s="511"/>
      <c r="AE8" s="511"/>
      <c r="AF8" s="511"/>
      <c r="AG8" s="511"/>
      <c r="AH8" s="511"/>
      <c r="AI8" s="511"/>
      <c r="AJ8" s="511"/>
      <c r="AK8" s="511"/>
      <c r="AL8" s="512"/>
      <c r="AM8" s="346" t="s">
        <v>172</v>
      </c>
      <c r="AN8" s="347"/>
      <c r="AO8" s="347"/>
      <c r="AP8" s="347"/>
      <c r="AQ8" s="347"/>
      <c r="AR8" s="347"/>
      <c r="AS8" s="347"/>
      <c r="AT8" s="348"/>
      <c r="AU8" s="349" t="s">
        <v>75</v>
      </c>
      <c r="AV8" s="350"/>
      <c r="AW8" s="350"/>
      <c r="AX8" s="350"/>
      <c r="AY8" s="351" t="s">
        <v>175</v>
      </c>
      <c r="AZ8" s="352"/>
      <c r="BA8" s="352"/>
      <c r="BB8" s="352"/>
      <c r="BC8" s="352"/>
      <c r="BD8" s="352"/>
      <c r="BE8" s="352"/>
      <c r="BF8" s="352"/>
      <c r="BG8" s="352"/>
      <c r="BH8" s="352"/>
      <c r="BI8" s="352"/>
      <c r="BJ8" s="352"/>
      <c r="BK8" s="352"/>
      <c r="BL8" s="352"/>
      <c r="BM8" s="353"/>
      <c r="BN8" s="354">
        <v>173359</v>
      </c>
      <c r="BO8" s="355"/>
      <c r="BP8" s="355"/>
      <c r="BQ8" s="355"/>
      <c r="BR8" s="355"/>
      <c r="BS8" s="355"/>
      <c r="BT8" s="355"/>
      <c r="BU8" s="356"/>
      <c r="BV8" s="354">
        <v>211630</v>
      </c>
      <c r="BW8" s="355"/>
      <c r="BX8" s="355"/>
      <c r="BY8" s="355"/>
      <c r="BZ8" s="355"/>
      <c r="CA8" s="355"/>
      <c r="CB8" s="355"/>
      <c r="CC8" s="356"/>
      <c r="CD8" s="357" t="s">
        <v>176</v>
      </c>
      <c r="CE8" s="358"/>
      <c r="CF8" s="358"/>
      <c r="CG8" s="358"/>
      <c r="CH8" s="358"/>
      <c r="CI8" s="358"/>
      <c r="CJ8" s="358"/>
      <c r="CK8" s="358"/>
      <c r="CL8" s="358"/>
      <c r="CM8" s="358"/>
      <c r="CN8" s="358"/>
      <c r="CO8" s="358"/>
      <c r="CP8" s="358"/>
      <c r="CQ8" s="358"/>
      <c r="CR8" s="358"/>
      <c r="CS8" s="359"/>
      <c r="CT8" s="366">
        <v>0.45</v>
      </c>
      <c r="CU8" s="367"/>
      <c r="CV8" s="367"/>
      <c r="CW8" s="367"/>
      <c r="CX8" s="367"/>
      <c r="CY8" s="367"/>
      <c r="CZ8" s="367"/>
      <c r="DA8" s="368"/>
      <c r="DB8" s="366">
        <v>0.46</v>
      </c>
      <c r="DC8" s="367"/>
      <c r="DD8" s="367"/>
      <c r="DE8" s="367"/>
      <c r="DF8" s="367"/>
      <c r="DG8" s="367"/>
      <c r="DH8" s="367"/>
      <c r="DI8" s="368"/>
    </row>
    <row r="9" spans="1:119" ht="18.75" customHeight="1" x14ac:dyDescent="0.15">
      <c r="A9" s="2"/>
      <c r="B9" s="328" t="s">
        <v>20</v>
      </c>
      <c r="C9" s="329"/>
      <c r="D9" s="329"/>
      <c r="E9" s="329"/>
      <c r="F9" s="329"/>
      <c r="G9" s="329"/>
      <c r="H9" s="329"/>
      <c r="I9" s="329"/>
      <c r="J9" s="329"/>
      <c r="K9" s="426"/>
      <c r="L9" s="369" t="s">
        <v>14</v>
      </c>
      <c r="M9" s="370"/>
      <c r="N9" s="370"/>
      <c r="O9" s="370"/>
      <c r="P9" s="370"/>
      <c r="Q9" s="371"/>
      <c r="R9" s="372">
        <v>14483</v>
      </c>
      <c r="S9" s="373"/>
      <c r="T9" s="373"/>
      <c r="U9" s="373"/>
      <c r="V9" s="374"/>
      <c r="W9" s="331" t="s">
        <v>178</v>
      </c>
      <c r="X9" s="332"/>
      <c r="Y9" s="332"/>
      <c r="Z9" s="332"/>
      <c r="AA9" s="332"/>
      <c r="AB9" s="332"/>
      <c r="AC9" s="332"/>
      <c r="AD9" s="332"/>
      <c r="AE9" s="332"/>
      <c r="AF9" s="332"/>
      <c r="AG9" s="332"/>
      <c r="AH9" s="332"/>
      <c r="AI9" s="332"/>
      <c r="AJ9" s="332"/>
      <c r="AK9" s="332"/>
      <c r="AL9" s="333"/>
      <c r="AM9" s="346" t="s">
        <v>179</v>
      </c>
      <c r="AN9" s="347"/>
      <c r="AO9" s="347"/>
      <c r="AP9" s="347"/>
      <c r="AQ9" s="347"/>
      <c r="AR9" s="347"/>
      <c r="AS9" s="347"/>
      <c r="AT9" s="348"/>
      <c r="AU9" s="349" t="s">
        <v>75</v>
      </c>
      <c r="AV9" s="350"/>
      <c r="AW9" s="350"/>
      <c r="AX9" s="350"/>
      <c r="AY9" s="351" t="s">
        <v>76</v>
      </c>
      <c r="AZ9" s="352"/>
      <c r="BA9" s="352"/>
      <c r="BB9" s="352"/>
      <c r="BC9" s="352"/>
      <c r="BD9" s="352"/>
      <c r="BE9" s="352"/>
      <c r="BF9" s="352"/>
      <c r="BG9" s="352"/>
      <c r="BH9" s="352"/>
      <c r="BI9" s="352"/>
      <c r="BJ9" s="352"/>
      <c r="BK9" s="352"/>
      <c r="BL9" s="352"/>
      <c r="BM9" s="353"/>
      <c r="BN9" s="354">
        <v>-38271</v>
      </c>
      <c r="BO9" s="355"/>
      <c r="BP9" s="355"/>
      <c r="BQ9" s="355"/>
      <c r="BR9" s="355"/>
      <c r="BS9" s="355"/>
      <c r="BT9" s="355"/>
      <c r="BU9" s="356"/>
      <c r="BV9" s="354">
        <v>25319</v>
      </c>
      <c r="BW9" s="355"/>
      <c r="BX9" s="355"/>
      <c r="BY9" s="355"/>
      <c r="BZ9" s="355"/>
      <c r="CA9" s="355"/>
      <c r="CB9" s="355"/>
      <c r="CC9" s="356"/>
      <c r="CD9" s="357" t="s">
        <v>73</v>
      </c>
      <c r="CE9" s="358"/>
      <c r="CF9" s="358"/>
      <c r="CG9" s="358"/>
      <c r="CH9" s="358"/>
      <c r="CI9" s="358"/>
      <c r="CJ9" s="358"/>
      <c r="CK9" s="358"/>
      <c r="CL9" s="358"/>
      <c r="CM9" s="358"/>
      <c r="CN9" s="358"/>
      <c r="CO9" s="358"/>
      <c r="CP9" s="358"/>
      <c r="CQ9" s="358"/>
      <c r="CR9" s="358"/>
      <c r="CS9" s="359"/>
      <c r="CT9" s="360">
        <v>10.8</v>
      </c>
      <c r="CU9" s="361"/>
      <c r="CV9" s="361"/>
      <c r="CW9" s="361"/>
      <c r="CX9" s="361"/>
      <c r="CY9" s="361"/>
      <c r="CZ9" s="361"/>
      <c r="DA9" s="362"/>
      <c r="DB9" s="360">
        <v>10.8</v>
      </c>
      <c r="DC9" s="361"/>
      <c r="DD9" s="361"/>
      <c r="DE9" s="361"/>
      <c r="DF9" s="361"/>
      <c r="DG9" s="361"/>
      <c r="DH9" s="361"/>
      <c r="DI9" s="362"/>
    </row>
    <row r="10" spans="1:119" ht="18.75" customHeight="1" x14ac:dyDescent="0.15">
      <c r="A10" s="2"/>
      <c r="B10" s="328"/>
      <c r="C10" s="329"/>
      <c r="D10" s="329"/>
      <c r="E10" s="329"/>
      <c r="F10" s="329"/>
      <c r="G10" s="329"/>
      <c r="H10" s="329"/>
      <c r="I10" s="329"/>
      <c r="J10" s="329"/>
      <c r="K10" s="426"/>
      <c r="L10" s="375" t="s">
        <v>182</v>
      </c>
      <c r="M10" s="347"/>
      <c r="N10" s="347"/>
      <c r="O10" s="347"/>
      <c r="P10" s="347"/>
      <c r="Q10" s="348"/>
      <c r="R10" s="376">
        <v>15317</v>
      </c>
      <c r="S10" s="377"/>
      <c r="T10" s="377"/>
      <c r="U10" s="377"/>
      <c r="V10" s="378"/>
      <c r="W10" s="486"/>
      <c r="X10" s="465"/>
      <c r="Y10" s="465"/>
      <c r="Z10" s="465"/>
      <c r="AA10" s="465"/>
      <c r="AB10" s="465"/>
      <c r="AC10" s="465"/>
      <c r="AD10" s="465"/>
      <c r="AE10" s="465"/>
      <c r="AF10" s="465"/>
      <c r="AG10" s="465"/>
      <c r="AH10" s="465"/>
      <c r="AI10" s="465"/>
      <c r="AJ10" s="465"/>
      <c r="AK10" s="465"/>
      <c r="AL10" s="489"/>
      <c r="AM10" s="346" t="s">
        <v>183</v>
      </c>
      <c r="AN10" s="347"/>
      <c r="AO10" s="347"/>
      <c r="AP10" s="347"/>
      <c r="AQ10" s="347"/>
      <c r="AR10" s="347"/>
      <c r="AS10" s="347"/>
      <c r="AT10" s="348"/>
      <c r="AU10" s="349" t="s">
        <v>75</v>
      </c>
      <c r="AV10" s="350"/>
      <c r="AW10" s="350"/>
      <c r="AX10" s="350"/>
      <c r="AY10" s="351" t="s">
        <v>186</v>
      </c>
      <c r="AZ10" s="352"/>
      <c r="BA10" s="352"/>
      <c r="BB10" s="352"/>
      <c r="BC10" s="352"/>
      <c r="BD10" s="352"/>
      <c r="BE10" s="352"/>
      <c r="BF10" s="352"/>
      <c r="BG10" s="352"/>
      <c r="BH10" s="352"/>
      <c r="BI10" s="352"/>
      <c r="BJ10" s="352"/>
      <c r="BK10" s="352"/>
      <c r="BL10" s="352"/>
      <c r="BM10" s="353"/>
      <c r="BN10" s="354">
        <v>236833</v>
      </c>
      <c r="BO10" s="355"/>
      <c r="BP10" s="355"/>
      <c r="BQ10" s="355"/>
      <c r="BR10" s="355"/>
      <c r="BS10" s="355"/>
      <c r="BT10" s="355"/>
      <c r="BU10" s="356"/>
      <c r="BV10" s="354">
        <v>314497</v>
      </c>
      <c r="BW10" s="355"/>
      <c r="BX10" s="355"/>
      <c r="BY10" s="355"/>
      <c r="BZ10" s="355"/>
      <c r="CA10" s="355"/>
      <c r="CB10" s="355"/>
      <c r="CC10" s="356"/>
      <c r="CD10" s="22" t="s">
        <v>188</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15">
      <c r="A11" s="2"/>
      <c r="B11" s="328"/>
      <c r="C11" s="329"/>
      <c r="D11" s="329"/>
      <c r="E11" s="329"/>
      <c r="F11" s="329"/>
      <c r="G11" s="329"/>
      <c r="H11" s="329"/>
      <c r="I11" s="329"/>
      <c r="J11" s="329"/>
      <c r="K11" s="426"/>
      <c r="L11" s="379" t="s">
        <v>192</v>
      </c>
      <c r="M11" s="380"/>
      <c r="N11" s="380"/>
      <c r="O11" s="380"/>
      <c r="P11" s="380"/>
      <c r="Q11" s="381"/>
      <c r="R11" s="382" t="s">
        <v>185</v>
      </c>
      <c r="S11" s="383"/>
      <c r="T11" s="383"/>
      <c r="U11" s="383"/>
      <c r="V11" s="384"/>
      <c r="W11" s="486"/>
      <c r="X11" s="465"/>
      <c r="Y11" s="465"/>
      <c r="Z11" s="465"/>
      <c r="AA11" s="465"/>
      <c r="AB11" s="465"/>
      <c r="AC11" s="465"/>
      <c r="AD11" s="465"/>
      <c r="AE11" s="465"/>
      <c r="AF11" s="465"/>
      <c r="AG11" s="465"/>
      <c r="AH11" s="465"/>
      <c r="AI11" s="465"/>
      <c r="AJ11" s="465"/>
      <c r="AK11" s="465"/>
      <c r="AL11" s="489"/>
      <c r="AM11" s="346" t="s">
        <v>194</v>
      </c>
      <c r="AN11" s="347"/>
      <c r="AO11" s="347"/>
      <c r="AP11" s="347"/>
      <c r="AQ11" s="347"/>
      <c r="AR11" s="347"/>
      <c r="AS11" s="347"/>
      <c r="AT11" s="348"/>
      <c r="AU11" s="349" t="s">
        <v>75</v>
      </c>
      <c r="AV11" s="350"/>
      <c r="AW11" s="350"/>
      <c r="AX11" s="350"/>
      <c r="AY11" s="351" t="s">
        <v>195</v>
      </c>
      <c r="AZ11" s="352"/>
      <c r="BA11" s="352"/>
      <c r="BB11" s="352"/>
      <c r="BC11" s="352"/>
      <c r="BD11" s="352"/>
      <c r="BE11" s="352"/>
      <c r="BF11" s="352"/>
      <c r="BG11" s="352"/>
      <c r="BH11" s="352"/>
      <c r="BI11" s="352"/>
      <c r="BJ11" s="352"/>
      <c r="BK11" s="352"/>
      <c r="BL11" s="352"/>
      <c r="BM11" s="353"/>
      <c r="BN11" s="354">
        <v>0</v>
      </c>
      <c r="BO11" s="355"/>
      <c r="BP11" s="355"/>
      <c r="BQ11" s="355"/>
      <c r="BR11" s="355"/>
      <c r="BS11" s="355"/>
      <c r="BT11" s="355"/>
      <c r="BU11" s="356"/>
      <c r="BV11" s="354">
        <v>0</v>
      </c>
      <c r="BW11" s="355"/>
      <c r="BX11" s="355"/>
      <c r="BY11" s="355"/>
      <c r="BZ11" s="355"/>
      <c r="CA11" s="355"/>
      <c r="CB11" s="355"/>
      <c r="CC11" s="356"/>
      <c r="CD11" s="357" t="s">
        <v>198</v>
      </c>
      <c r="CE11" s="358"/>
      <c r="CF11" s="358"/>
      <c r="CG11" s="358"/>
      <c r="CH11" s="358"/>
      <c r="CI11" s="358"/>
      <c r="CJ11" s="358"/>
      <c r="CK11" s="358"/>
      <c r="CL11" s="358"/>
      <c r="CM11" s="358"/>
      <c r="CN11" s="358"/>
      <c r="CO11" s="358"/>
      <c r="CP11" s="358"/>
      <c r="CQ11" s="358"/>
      <c r="CR11" s="358"/>
      <c r="CS11" s="359"/>
      <c r="CT11" s="366" t="s">
        <v>199</v>
      </c>
      <c r="CU11" s="367"/>
      <c r="CV11" s="367"/>
      <c r="CW11" s="367"/>
      <c r="CX11" s="367"/>
      <c r="CY11" s="367"/>
      <c r="CZ11" s="367"/>
      <c r="DA11" s="368"/>
      <c r="DB11" s="366" t="s">
        <v>199</v>
      </c>
      <c r="DC11" s="367"/>
      <c r="DD11" s="367"/>
      <c r="DE11" s="367"/>
      <c r="DF11" s="367"/>
      <c r="DG11" s="367"/>
      <c r="DH11" s="367"/>
      <c r="DI11" s="368"/>
    </row>
    <row r="12" spans="1:119" ht="18.75" customHeight="1" x14ac:dyDescent="0.15">
      <c r="A12" s="2"/>
      <c r="B12" s="513" t="s">
        <v>201</v>
      </c>
      <c r="C12" s="514"/>
      <c r="D12" s="514"/>
      <c r="E12" s="514"/>
      <c r="F12" s="514"/>
      <c r="G12" s="514"/>
      <c r="H12" s="514"/>
      <c r="I12" s="514"/>
      <c r="J12" s="514"/>
      <c r="K12" s="515"/>
      <c r="L12" s="385" t="s">
        <v>202</v>
      </c>
      <c r="M12" s="386"/>
      <c r="N12" s="386"/>
      <c r="O12" s="386"/>
      <c r="P12" s="386"/>
      <c r="Q12" s="387"/>
      <c r="R12" s="388">
        <v>14550</v>
      </c>
      <c r="S12" s="389"/>
      <c r="T12" s="389"/>
      <c r="U12" s="389"/>
      <c r="V12" s="390"/>
      <c r="W12" s="391" t="s">
        <v>5</v>
      </c>
      <c r="X12" s="350"/>
      <c r="Y12" s="350"/>
      <c r="Z12" s="350"/>
      <c r="AA12" s="350"/>
      <c r="AB12" s="392"/>
      <c r="AC12" s="393" t="s">
        <v>109</v>
      </c>
      <c r="AD12" s="394"/>
      <c r="AE12" s="394"/>
      <c r="AF12" s="394"/>
      <c r="AG12" s="395"/>
      <c r="AH12" s="393" t="s">
        <v>204</v>
      </c>
      <c r="AI12" s="394"/>
      <c r="AJ12" s="394"/>
      <c r="AK12" s="394"/>
      <c r="AL12" s="396"/>
      <c r="AM12" s="346" t="s">
        <v>205</v>
      </c>
      <c r="AN12" s="347"/>
      <c r="AO12" s="347"/>
      <c r="AP12" s="347"/>
      <c r="AQ12" s="347"/>
      <c r="AR12" s="347"/>
      <c r="AS12" s="347"/>
      <c r="AT12" s="348"/>
      <c r="AU12" s="349" t="s">
        <v>75</v>
      </c>
      <c r="AV12" s="350"/>
      <c r="AW12" s="350"/>
      <c r="AX12" s="350"/>
      <c r="AY12" s="351" t="s">
        <v>208</v>
      </c>
      <c r="AZ12" s="352"/>
      <c r="BA12" s="352"/>
      <c r="BB12" s="352"/>
      <c r="BC12" s="352"/>
      <c r="BD12" s="352"/>
      <c r="BE12" s="352"/>
      <c r="BF12" s="352"/>
      <c r="BG12" s="352"/>
      <c r="BH12" s="352"/>
      <c r="BI12" s="352"/>
      <c r="BJ12" s="352"/>
      <c r="BK12" s="352"/>
      <c r="BL12" s="352"/>
      <c r="BM12" s="353"/>
      <c r="BN12" s="354">
        <v>268125</v>
      </c>
      <c r="BO12" s="355"/>
      <c r="BP12" s="355"/>
      <c r="BQ12" s="355"/>
      <c r="BR12" s="355"/>
      <c r="BS12" s="355"/>
      <c r="BT12" s="355"/>
      <c r="BU12" s="356"/>
      <c r="BV12" s="354">
        <v>63998</v>
      </c>
      <c r="BW12" s="355"/>
      <c r="BX12" s="355"/>
      <c r="BY12" s="355"/>
      <c r="BZ12" s="355"/>
      <c r="CA12" s="355"/>
      <c r="CB12" s="355"/>
      <c r="CC12" s="356"/>
      <c r="CD12" s="357" t="s">
        <v>209</v>
      </c>
      <c r="CE12" s="358"/>
      <c r="CF12" s="358"/>
      <c r="CG12" s="358"/>
      <c r="CH12" s="358"/>
      <c r="CI12" s="358"/>
      <c r="CJ12" s="358"/>
      <c r="CK12" s="358"/>
      <c r="CL12" s="358"/>
      <c r="CM12" s="358"/>
      <c r="CN12" s="358"/>
      <c r="CO12" s="358"/>
      <c r="CP12" s="358"/>
      <c r="CQ12" s="358"/>
      <c r="CR12" s="358"/>
      <c r="CS12" s="359"/>
      <c r="CT12" s="366" t="s">
        <v>199</v>
      </c>
      <c r="CU12" s="367"/>
      <c r="CV12" s="367"/>
      <c r="CW12" s="367"/>
      <c r="CX12" s="367"/>
      <c r="CY12" s="367"/>
      <c r="CZ12" s="367"/>
      <c r="DA12" s="368"/>
      <c r="DB12" s="366" t="s">
        <v>199</v>
      </c>
      <c r="DC12" s="367"/>
      <c r="DD12" s="367"/>
      <c r="DE12" s="367"/>
      <c r="DF12" s="367"/>
      <c r="DG12" s="367"/>
      <c r="DH12" s="367"/>
      <c r="DI12" s="368"/>
    </row>
    <row r="13" spans="1:119" ht="18.75" customHeight="1" x14ac:dyDescent="0.15">
      <c r="A13" s="2"/>
      <c r="B13" s="516"/>
      <c r="C13" s="517"/>
      <c r="D13" s="517"/>
      <c r="E13" s="517"/>
      <c r="F13" s="517"/>
      <c r="G13" s="517"/>
      <c r="H13" s="517"/>
      <c r="I13" s="517"/>
      <c r="J13" s="517"/>
      <c r="K13" s="518"/>
      <c r="L13" s="14"/>
      <c r="M13" s="397" t="s">
        <v>211</v>
      </c>
      <c r="N13" s="398"/>
      <c r="O13" s="398"/>
      <c r="P13" s="398"/>
      <c r="Q13" s="399"/>
      <c r="R13" s="400">
        <v>14488</v>
      </c>
      <c r="S13" s="401"/>
      <c r="T13" s="401"/>
      <c r="U13" s="401"/>
      <c r="V13" s="402"/>
      <c r="W13" s="501" t="s">
        <v>212</v>
      </c>
      <c r="X13" s="502"/>
      <c r="Y13" s="502"/>
      <c r="Z13" s="502"/>
      <c r="AA13" s="502"/>
      <c r="AB13" s="492"/>
      <c r="AC13" s="376">
        <v>290</v>
      </c>
      <c r="AD13" s="377"/>
      <c r="AE13" s="377"/>
      <c r="AF13" s="377"/>
      <c r="AG13" s="403"/>
      <c r="AH13" s="376">
        <v>365</v>
      </c>
      <c r="AI13" s="377"/>
      <c r="AJ13" s="377"/>
      <c r="AK13" s="377"/>
      <c r="AL13" s="378"/>
      <c r="AM13" s="346" t="s">
        <v>214</v>
      </c>
      <c r="AN13" s="347"/>
      <c r="AO13" s="347"/>
      <c r="AP13" s="347"/>
      <c r="AQ13" s="347"/>
      <c r="AR13" s="347"/>
      <c r="AS13" s="347"/>
      <c r="AT13" s="348"/>
      <c r="AU13" s="349" t="s">
        <v>216</v>
      </c>
      <c r="AV13" s="350"/>
      <c r="AW13" s="350"/>
      <c r="AX13" s="350"/>
      <c r="AY13" s="351" t="s">
        <v>218</v>
      </c>
      <c r="AZ13" s="352"/>
      <c r="BA13" s="352"/>
      <c r="BB13" s="352"/>
      <c r="BC13" s="352"/>
      <c r="BD13" s="352"/>
      <c r="BE13" s="352"/>
      <c r="BF13" s="352"/>
      <c r="BG13" s="352"/>
      <c r="BH13" s="352"/>
      <c r="BI13" s="352"/>
      <c r="BJ13" s="352"/>
      <c r="BK13" s="352"/>
      <c r="BL13" s="352"/>
      <c r="BM13" s="353"/>
      <c r="BN13" s="354">
        <v>-69563</v>
      </c>
      <c r="BO13" s="355"/>
      <c r="BP13" s="355"/>
      <c r="BQ13" s="355"/>
      <c r="BR13" s="355"/>
      <c r="BS13" s="355"/>
      <c r="BT13" s="355"/>
      <c r="BU13" s="356"/>
      <c r="BV13" s="354">
        <v>275818</v>
      </c>
      <c r="BW13" s="355"/>
      <c r="BX13" s="355"/>
      <c r="BY13" s="355"/>
      <c r="BZ13" s="355"/>
      <c r="CA13" s="355"/>
      <c r="CB13" s="355"/>
      <c r="CC13" s="356"/>
      <c r="CD13" s="357" t="s">
        <v>219</v>
      </c>
      <c r="CE13" s="358"/>
      <c r="CF13" s="358"/>
      <c r="CG13" s="358"/>
      <c r="CH13" s="358"/>
      <c r="CI13" s="358"/>
      <c r="CJ13" s="358"/>
      <c r="CK13" s="358"/>
      <c r="CL13" s="358"/>
      <c r="CM13" s="358"/>
      <c r="CN13" s="358"/>
      <c r="CO13" s="358"/>
      <c r="CP13" s="358"/>
      <c r="CQ13" s="358"/>
      <c r="CR13" s="358"/>
      <c r="CS13" s="359"/>
      <c r="CT13" s="360">
        <v>10.4</v>
      </c>
      <c r="CU13" s="361"/>
      <c r="CV13" s="361"/>
      <c r="CW13" s="361"/>
      <c r="CX13" s="361"/>
      <c r="CY13" s="361"/>
      <c r="CZ13" s="361"/>
      <c r="DA13" s="362"/>
      <c r="DB13" s="360">
        <v>10.5</v>
      </c>
      <c r="DC13" s="361"/>
      <c r="DD13" s="361"/>
      <c r="DE13" s="361"/>
      <c r="DF13" s="361"/>
      <c r="DG13" s="361"/>
      <c r="DH13" s="361"/>
      <c r="DI13" s="362"/>
    </row>
    <row r="14" spans="1:119" ht="18.75" customHeight="1" x14ac:dyDescent="0.15">
      <c r="A14" s="2"/>
      <c r="B14" s="516"/>
      <c r="C14" s="517"/>
      <c r="D14" s="517"/>
      <c r="E14" s="517"/>
      <c r="F14" s="517"/>
      <c r="G14" s="517"/>
      <c r="H14" s="517"/>
      <c r="I14" s="517"/>
      <c r="J14" s="517"/>
      <c r="K14" s="518"/>
      <c r="L14" s="404" t="s">
        <v>220</v>
      </c>
      <c r="M14" s="405"/>
      <c r="N14" s="405"/>
      <c r="O14" s="405"/>
      <c r="P14" s="405"/>
      <c r="Q14" s="406"/>
      <c r="R14" s="400">
        <v>14741</v>
      </c>
      <c r="S14" s="401"/>
      <c r="T14" s="401"/>
      <c r="U14" s="401"/>
      <c r="V14" s="402"/>
      <c r="W14" s="487"/>
      <c r="X14" s="488"/>
      <c r="Y14" s="488"/>
      <c r="Z14" s="488"/>
      <c r="AA14" s="488"/>
      <c r="AB14" s="478"/>
      <c r="AC14" s="407">
        <v>4.4000000000000004</v>
      </c>
      <c r="AD14" s="408"/>
      <c r="AE14" s="408"/>
      <c r="AF14" s="408"/>
      <c r="AG14" s="409"/>
      <c r="AH14" s="407">
        <v>5.3</v>
      </c>
      <c r="AI14" s="408"/>
      <c r="AJ14" s="408"/>
      <c r="AK14" s="408"/>
      <c r="AL14" s="410"/>
      <c r="AM14" s="346"/>
      <c r="AN14" s="347"/>
      <c r="AO14" s="347"/>
      <c r="AP14" s="347"/>
      <c r="AQ14" s="347"/>
      <c r="AR14" s="347"/>
      <c r="AS14" s="347"/>
      <c r="AT14" s="348"/>
      <c r="AU14" s="349"/>
      <c r="AV14" s="350"/>
      <c r="AW14" s="350"/>
      <c r="AX14" s="350"/>
      <c r="AY14" s="351"/>
      <c r="AZ14" s="352"/>
      <c r="BA14" s="352"/>
      <c r="BB14" s="352"/>
      <c r="BC14" s="352"/>
      <c r="BD14" s="352"/>
      <c r="BE14" s="352"/>
      <c r="BF14" s="352"/>
      <c r="BG14" s="352"/>
      <c r="BH14" s="352"/>
      <c r="BI14" s="352"/>
      <c r="BJ14" s="352"/>
      <c r="BK14" s="352"/>
      <c r="BL14" s="352"/>
      <c r="BM14" s="353"/>
      <c r="BN14" s="354"/>
      <c r="BO14" s="355"/>
      <c r="BP14" s="355"/>
      <c r="BQ14" s="355"/>
      <c r="BR14" s="355"/>
      <c r="BS14" s="355"/>
      <c r="BT14" s="355"/>
      <c r="BU14" s="356"/>
      <c r="BV14" s="354"/>
      <c r="BW14" s="355"/>
      <c r="BX14" s="355"/>
      <c r="BY14" s="355"/>
      <c r="BZ14" s="355"/>
      <c r="CA14" s="355"/>
      <c r="CB14" s="355"/>
      <c r="CC14" s="356"/>
      <c r="CD14" s="411" t="s">
        <v>223</v>
      </c>
      <c r="CE14" s="412"/>
      <c r="CF14" s="412"/>
      <c r="CG14" s="412"/>
      <c r="CH14" s="412"/>
      <c r="CI14" s="412"/>
      <c r="CJ14" s="412"/>
      <c r="CK14" s="412"/>
      <c r="CL14" s="412"/>
      <c r="CM14" s="412"/>
      <c r="CN14" s="412"/>
      <c r="CO14" s="412"/>
      <c r="CP14" s="412"/>
      <c r="CQ14" s="412"/>
      <c r="CR14" s="412"/>
      <c r="CS14" s="413"/>
      <c r="CT14" s="414">
        <v>19.399999999999999</v>
      </c>
      <c r="CU14" s="415"/>
      <c r="CV14" s="415"/>
      <c r="CW14" s="415"/>
      <c r="CX14" s="415"/>
      <c r="CY14" s="415"/>
      <c r="CZ14" s="415"/>
      <c r="DA14" s="416"/>
      <c r="DB14" s="414">
        <v>26.1</v>
      </c>
      <c r="DC14" s="415"/>
      <c r="DD14" s="415"/>
      <c r="DE14" s="415"/>
      <c r="DF14" s="415"/>
      <c r="DG14" s="415"/>
      <c r="DH14" s="415"/>
      <c r="DI14" s="416"/>
    </row>
    <row r="15" spans="1:119" ht="18.75" customHeight="1" x14ac:dyDescent="0.15">
      <c r="A15" s="2"/>
      <c r="B15" s="516"/>
      <c r="C15" s="517"/>
      <c r="D15" s="517"/>
      <c r="E15" s="517"/>
      <c r="F15" s="517"/>
      <c r="G15" s="517"/>
      <c r="H15" s="517"/>
      <c r="I15" s="517"/>
      <c r="J15" s="517"/>
      <c r="K15" s="518"/>
      <c r="L15" s="14"/>
      <c r="M15" s="397" t="s">
        <v>211</v>
      </c>
      <c r="N15" s="398"/>
      <c r="O15" s="398"/>
      <c r="P15" s="398"/>
      <c r="Q15" s="399"/>
      <c r="R15" s="400">
        <v>14676</v>
      </c>
      <c r="S15" s="401"/>
      <c r="T15" s="401"/>
      <c r="U15" s="401"/>
      <c r="V15" s="402"/>
      <c r="W15" s="501" t="s">
        <v>7</v>
      </c>
      <c r="X15" s="502"/>
      <c r="Y15" s="502"/>
      <c r="Z15" s="502"/>
      <c r="AA15" s="502"/>
      <c r="AB15" s="492"/>
      <c r="AC15" s="376">
        <v>2099</v>
      </c>
      <c r="AD15" s="377"/>
      <c r="AE15" s="377"/>
      <c r="AF15" s="377"/>
      <c r="AG15" s="403"/>
      <c r="AH15" s="376">
        <v>2132</v>
      </c>
      <c r="AI15" s="377"/>
      <c r="AJ15" s="377"/>
      <c r="AK15" s="377"/>
      <c r="AL15" s="378"/>
      <c r="AM15" s="346"/>
      <c r="AN15" s="347"/>
      <c r="AO15" s="347"/>
      <c r="AP15" s="347"/>
      <c r="AQ15" s="347"/>
      <c r="AR15" s="347"/>
      <c r="AS15" s="347"/>
      <c r="AT15" s="348"/>
      <c r="AU15" s="349"/>
      <c r="AV15" s="350"/>
      <c r="AW15" s="350"/>
      <c r="AX15" s="350"/>
      <c r="AY15" s="334" t="s">
        <v>225</v>
      </c>
      <c r="AZ15" s="335"/>
      <c r="BA15" s="335"/>
      <c r="BB15" s="335"/>
      <c r="BC15" s="335"/>
      <c r="BD15" s="335"/>
      <c r="BE15" s="335"/>
      <c r="BF15" s="335"/>
      <c r="BG15" s="335"/>
      <c r="BH15" s="335"/>
      <c r="BI15" s="335"/>
      <c r="BJ15" s="335"/>
      <c r="BK15" s="335"/>
      <c r="BL15" s="335"/>
      <c r="BM15" s="336"/>
      <c r="BN15" s="337">
        <v>1666060</v>
      </c>
      <c r="BO15" s="338"/>
      <c r="BP15" s="338"/>
      <c r="BQ15" s="338"/>
      <c r="BR15" s="338"/>
      <c r="BS15" s="338"/>
      <c r="BT15" s="338"/>
      <c r="BU15" s="339"/>
      <c r="BV15" s="337">
        <v>1563616</v>
      </c>
      <c r="BW15" s="338"/>
      <c r="BX15" s="338"/>
      <c r="BY15" s="338"/>
      <c r="BZ15" s="338"/>
      <c r="CA15" s="338"/>
      <c r="CB15" s="338"/>
      <c r="CC15" s="339"/>
      <c r="CD15" s="340" t="s">
        <v>210</v>
      </c>
      <c r="CE15" s="341"/>
      <c r="CF15" s="341"/>
      <c r="CG15" s="341"/>
      <c r="CH15" s="341"/>
      <c r="CI15" s="341"/>
      <c r="CJ15" s="341"/>
      <c r="CK15" s="341"/>
      <c r="CL15" s="341"/>
      <c r="CM15" s="341"/>
      <c r="CN15" s="341"/>
      <c r="CO15" s="341"/>
      <c r="CP15" s="341"/>
      <c r="CQ15" s="341"/>
      <c r="CR15" s="341"/>
      <c r="CS15" s="342"/>
      <c r="CT15" s="28"/>
      <c r="CU15" s="31"/>
      <c r="CV15" s="31"/>
      <c r="CW15" s="31"/>
      <c r="CX15" s="31"/>
      <c r="CY15" s="31"/>
      <c r="CZ15" s="31"/>
      <c r="DA15" s="34"/>
      <c r="DB15" s="28"/>
      <c r="DC15" s="31"/>
      <c r="DD15" s="31"/>
      <c r="DE15" s="31"/>
      <c r="DF15" s="31"/>
      <c r="DG15" s="31"/>
      <c r="DH15" s="31"/>
      <c r="DI15" s="34"/>
    </row>
    <row r="16" spans="1:119" ht="18.75" customHeight="1" x14ac:dyDescent="0.15">
      <c r="A16" s="2"/>
      <c r="B16" s="516"/>
      <c r="C16" s="517"/>
      <c r="D16" s="517"/>
      <c r="E16" s="517"/>
      <c r="F16" s="517"/>
      <c r="G16" s="517"/>
      <c r="H16" s="517"/>
      <c r="I16" s="517"/>
      <c r="J16" s="517"/>
      <c r="K16" s="518"/>
      <c r="L16" s="404" t="s">
        <v>227</v>
      </c>
      <c r="M16" s="417"/>
      <c r="N16" s="417"/>
      <c r="O16" s="417"/>
      <c r="P16" s="417"/>
      <c r="Q16" s="418"/>
      <c r="R16" s="419" t="s">
        <v>228</v>
      </c>
      <c r="S16" s="420"/>
      <c r="T16" s="420"/>
      <c r="U16" s="420"/>
      <c r="V16" s="421"/>
      <c r="W16" s="487"/>
      <c r="X16" s="488"/>
      <c r="Y16" s="488"/>
      <c r="Z16" s="488"/>
      <c r="AA16" s="488"/>
      <c r="AB16" s="478"/>
      <c r="AC16" s="407">
        <v>31.7</v>
      </c>
      <c r="AD16" s="408"/>
      <c r="AE16" s="408"/>
      <c r="AF16" s="408"/>
      <c r="AG16" s="409"/>
      <c r="AH16" s="407">
        <v>31</v>
      </c>
      <c r="AI16" s="408"/>
      <c r="AJ16" s="408"/>
      <c r="AK16" s="408"/>
      <c r="AL16" s="410"/>
      <c r="AM16" s="346"/>
      <c r="AN16" s="347"/>
      <c r="AO16" s="347"/>
      <c r="AP16" s="347"/>
      <c r="AQ16" s="347"/>
      <c r="AR16" s="347"/>
      <c r="AS16" s="347"/>
      <c r="AT16" s="348"/>
      <c r="AU16" s="349"/>
      <c r="AV16" s="350"/>
      <c r="AW16" s="350"/>
      <c r="AX16" s="350"/>
      <c r="AY16" s="351" t="s">
        <v>107</v>
      </c>
      <c r="AZ16" s="352"/>
      <c r="BA16" s="352"/>
      <c r="BB16" s="352"/>
      <c r="BC16" s="352"/>
      <c r="BD16" s="352"/>
      <c r="BE16" s="352"/>
      <c r="BF16" s="352"/>
      <c r="BG16" s="352"/>
      <c r="BH16" s="352"/>
      <c r="BI16" s="352"/>
      <c r="BJ16" s="352"/>
      <c r="BK16" s="352"/>
      <c r="BL16" s="352"/>
      <c r="BM16" s="353"/>
      <c r="BN16" s="354">
        <v>3681774</v>
      </c>
      <c r="BO16" s="355"/>
      <c r="BP16" s="355"/>
      <c r="BQ16" s="355"/>
      <c r="BR16" s="355"/>
      <c r="BS16" s="355"/>
      <c r="BT16" s="355"/>
      <c r="BU16" s="356"/>
      <c r="BV16" s="354">
        <v>3667825</v>
      </c>
      <c r="BW16" s="355"/>
      <c r="BX16" s="355"/>
      <c r="BY16" s="355"/>
      <c r="BZ16" s="355"/>
      <c r="CA16" s="355"/>
      <c r="CB16" s="355"/>
      <c r="CC16" s="356"/>
      <c r="CD16" s="21"/>
      <c r="CE16" s="522"/>
      <c r="CF16" s="522"/>
      <c r="CG16" s="522"/>
      <c r="CH16" s="522"/>
      <c r="CI16" s="522"/>
      <c r="CJ16" s="522"/>
      <c r="CK16" s="522"/>
      <c r="CL16" s="522"/>
      <c r="CM16" s="522"/>
      <c r="CN16" s="522"/>
      <c r="CO16" s="522"/>
      <c r="CP16" s="522"/>
      <c r="CQ16" s="522"/>
      <c r="CR16" s="522"/>
      <c r="CS16" s="523"/>
      <c r="CT16" s="360"/>
      <c r="CU16" s="361"/>
      <c r="CV16" s="361"/>
      <c r="CW16" s="361"/>
      <c r="CX16" s="361"/>
      <c r="CY16" s="361"/>
      <c r="CZ16" s="361"/>
      <c r="DA16" s="362"/>
      <c r="DB16" s="360"/>
      <c r="DC16" s="361"/>
      <c r="DD16" s="361"/>
      <c r="DE16" s="361"/>
      <c r="DF16" s="361"/>
      <c r="DG16" s="361"/>
      <c r="DH16" s="361"/>
      <c r="DI16" s="362"/>
    </row>
    <row r="17" spans="1:113" ht="18.75" customHeight="1" x14ac:dyDescent="0.15">
      <c r="A17" s="2"/>
      <c r="B17" s="519"/>
      <c r="C17" s="520"/>
      <c r="D17" s="520"/>
      <c r="E17" s="520"/>
      <c r="F17" s="520"/>
      <c r="G17" s="520"/>
      <c r="H17" s="520"/>
      <c r="I17" s="520"/>
      <c r="J17" s="520"/>
      <c r="K17" s="521"/>
      <c r="L17" s="15"/>
      <c r="M17" s="422" t="s">
        <v>101</v>
      </c>
      <c r="N17" s="423"/>
      <c r="O17" s="423"/>
      <c r="P17" s="423"/>
      <c r="Q17" s="424"/>
      <c r="R17" s="419" t="s">
        <v>228</v>
      </c>
      <c r="S17" s="420"/>
      <c r="T17" s="420"/>
      <c r="U17" s="420"/>
      <c r="V17" s="421"/>
      <c r="W17" s="501" t="s">
        <v>95</v>
      </c>
      <c r="X17" s="502"/>
      <c r="Y17" s="502"/>
      <c r="Z17" s="502"/>
      <c r="AA17" s="502"/>
      <c r="AB17" s="492"/>
      <c r="AC17" s="376">
        <v>4230</v>
      </c>
      <c r="AD17" s="377"/>
      <c r="AE17" s="377"/>
      <c r="AF17" s="377"/>
      <c r="AG17" s="403"/>
      <c r="AH17" s="376">
        <v>4384</v>
      </c>
      <c r="AI17" s="377"/>
      <c r="AJ17" s="377"/>
      <c r="AK17" s="377"/>
      <c r="AL17" s="378"/>
      <c r="AM17" s="346"/>
      <c r="AN17" s="347"/>
      <c r="AO17" s="347"/>
      <c r="AP17" s="347"/>
      <c r="AQ17" s="347"/>
      <c r="AR17" s="347"/>
      <c r="AS17" s="347"/>
      <c r="AT17" s="348"/>
      <c r="AU17" s="349"/>
      <c r="AV17" s="350"/>
      <c r="AW17" s="350"/>
      <c r="AX17" s="350"/>
      <c r="AY17" s="351" t="s">
        <v>230</v>
      </c>
      <c r="AZ17" s="352"/>
      <c r="BA17" s="352"/>
      <c r="BB17" s="352"/>
      <c r="BC17" s="352"/>
      <c r="BD17" s="352"/>
      <c r="BE17" s="352"/>
      <c r="BF17" s="352"/>
      <c r="BG17" s="352"/>
      <c r="BH17" s="352"/>
      <c r="BI17" s="352"/>
      <c r="BJ17" s="352"/>
      <c r="BK17" s="352"/>
      <c r="BL17" s="352"/>
      <c r="BM17" s="353"/>
      <c r="BN17" s="354">
        <v>2093104</v>
      </c>
      <c r="BO17" s="355"/>
      <c r="BP17" s="355"/>
      <c r="BQ17" s="355"/>
      <c r="BR17" s="355"/>
      <c r="BS17" s="355"/>
      <c r="BT17" s="355"/>
      <c r="BU17" s="356"/>
      <c r="BV17" s="354">
        <v>1957348</v>
      </c>
      <c r="BW17" s="355"/>
      <c r="BX17" s="355"/>
      <c r="BY17" s="355"/>
      <c r="BZ17" s="355"/>
      <c r="CA17" s="355"/>
      <c r="CB17" s="355"/>
      <c r="CC17" s="356"/>
      <c r="CD17" s="21"/>
      <c r="CE17" s="522"/>
      <c r="CF17" s="522"/>
      <c r="CG17" s="522"/>
      <c r="CH17" s="522"/>
      <c r="CI17" s="522"/>
      <c r="CJ17" s="522"/>
      <c r="CK17" s="522"/>
      <c r="CL17" s="522"/>
      <c r="CM17" s="522"/>
      <c r="CN17" s="522"/>
      <c r="CO17" s="522"/>
      <c r="CP17" s="522"/>
      <c r="CQ17" s="522"/>
      <c r="CR17" s="522"/>
      <c r="CS17" s="523"/>
      <c r="CT17" s="360"/>
      <c r="CU17" s="361"/>
      <c r="CV17" s="361"/>
      <c r="CW17" s="361"/>
      <c r="CX17" s="361"/>
      <c r="CY17" s="361"/>
      <c r="CZ17" s="361"/>
      <c r="DA17" s="362"/>
      <c r="DB17" s="360"/>
      <c r="DC17" s="361"/>
      <c r="DD17" s="361"/>
      <c r="DE17" s="361"/>
      <c r="DF17" s="361"/>
      <c r="DG17" s="361"/>
      <c r="DH17" s="361"/>
      <c r="DI17" s="362"/>
    </row>
    <row r="18" spans="1:113" ht="18.75" customHeight="1" x14ac:dyDescent="0.15">
      <c r="A18" s="2"/>
      <c r="B18" s="425" t="s">
        <v>231</v>
      </c>
      <c r="C18" s="426"/>
      <c r="D18" s="426"/>
      <c r="E18" s="427"/>
      <c r="F18" s="427"/>
      <c r="G18" s="427"/>
      <c r="H18" s="427"/>
      <c r="I18" s="427"/>
      <c r="J18" s="427"/>
      <c r="K18" s="427"/>
      <c r="L18" s="428">
        <v>50.42</v>
      </c>
      <c r="M18" s="428"/>
      <c r="N18" s="428"/>
      <c r="O18" s="428"/>
      <c r="P18" s="428"/>
      <c r="Q18" s="428"/>
      <c r="R18" s="429"/>
      <c r="S18" s="429"/>
      <c r="T18" s="429"/>
      <c r="U18" s="429"/>
      <c r="V18" s="430"/>
      <c r="W18" s="503"/>
      <c r="X18" s="504"/>
      <c r="Y18" s="504"/>
      <c r="Z18" s="504"/>
      <c r="AA18" s="504"/>
      <c r="AB18" s="495"/>
      <c r="AC18" s="431">
        <v>63.9</v>
      </c>
      <c r="AD18" s="432"/>
      <c r="AE18" s="432"/>
      <c r="AF18" s="432"/>
      <c r="AG18" s="433"/>
      <c r="AH18" s="431">
        <v>63.7</v>
      </c>
      <c r="AI18" s="432"/>
      <c r="AJ18" s="432"/>
      <c r="AK18" s="432"/>
      <c r="AL18" s="434"/>
      <c r="AM18" s="346"/>
      <c r="AN18" s="347"/>
      <c r="AO18" s="347"/>
      <c r="AP18" s="347"/>
      <c r="AQ18" s="347"/>
      <c r="AR18" s="347"/>
      <c r="AS18" s="347"/>
      <c r="AT18" s="348"/>
      <c r="AU18" s="349"/>
      <c r="AV18" s="350"/>
      <c r="AW18" s="350"/>
      <c r="AX18" s="350"/>
      <c r="AY18" s="351" t="s">
        <v>232</v>
      </c>
      <c r="AZ18" s="352"/>
      <c r="BA18" s="352"/>
      <c r="BB18" s="352"/>
      <c r="BC18" s="352"/>
      <c r="BD18" s="352"/>
      <c r="BE18" s="352"/>
      <c r="BF18" s="352"/>
      <c r="BG18" s="352"/>
      <c r="BH18" s="352"/>
      <c r="BI18" s="352"/>
      <c r="BJ18" s="352"/>
      <c r="BK18" s="352"/>
      <c r="BL18" s="352"/>
      <c r="BM18" s="353"/>
      <c r="BN18" s="354">
        <v>3992174</v>
      </c>
      <c r="BO18" s="355"/>
      <c r="BP18" s="355"/>
      <c r="BQ18" s="355"/>
      <c r="BR18" s="355"/>
      <c r="BS18" s="355"/>
      <c r="BT18" s="355"/>
      <c r="BU18" s="356"/>
      <c r="BV18" s="354">
        <v>3807854</v>
      </c>
      <c r="BW18" s="355"/>
      <c r="BX18" s="355"/>
      <c r="BY18" s="355"/>
      <c r="BZ18" s="355"/>
      <c r="CA18" s="355"/>
      <c r="CB18" s="355"/>
      <c r="CC18" s="356"/>
      <c r="CD18" s="21"/>
      <c r="CE18" s="522"/>
      <c r="CF18" s="522"/>
      <c r="CG18" s="522"/>
      <c r="CH18" s="522"/>
      <c r="CI18" s="522"/>
      <c r="CJ18" s="522"/>
      <c r="CK18" s="522"/>
      <c r="CL18" s="522"/>
      <c r="CM18" s="522"/>
      <c r="CN18" s="522"/>
      <c r="CO18" s="522"/>
      <c r="CP18" s="522"/>
      <c r="CQ18" s="522"/>
      <c r="CR18" s="522"/>
      <c r="CS18" s="523"/>
      <c r="CT18" s="360"/>
      <c r="CU18" s="361"/>
      <c r="CV18" s="361"/>
      <c r="CW18" s="361"/>
      <c r="CX18" s="361"/>
      <c r="CY18" s="361"/>
      <c r="CZ18" s="361"/>
      <c r="DA18" s="362"/>
      <c r="DB18" s="360"/>
      <c r="DC18" s="361"/>
      <c r="DD18" s="361"/>
      <c r="DE18" s="361"/>
      <c r="DF18" s="361"/>
      <c r="DG18" s="361"/>
      <c r="DH18" s="361"/>
      <c r="DI18" s="362"/>
    </row>
    <row r="19" spans="1:113" ht="18.75" customHeight="1" x14ac:dyDescent="0.15">
      <c r="A19" s="2"/>
      <c r="B19" s="425" t="s">
        <v>70</v>
      </c>
      <c r="C19" s="426"/>
      <c r="D19" s="426"/>
      <c r="E19" s="427"/>
      <c r="F19" s="427"/>
      <c r="G19" s="427"/>
      <c r="H19" s="427"/>
      <c r="I19" s="427"/>
      <c r="J19" s="427"/>
      <c r="K19" s="427"/>
      <c r="L19" s="435">
        <v>287</v>
      </c>
      <c r="M19" s="435"/>
      <c r="N19" s="435"/>
      <c r="O19" s="435"/>
      <c r="P19" s="435"/>
      <c r="Q19" s="435"/>
      <c r="R19" s="436"/>
      <c r="S19" s="436"/>
      <c r="T19" s="436"/>
      <c r="U19" s="436"/>
      <c r="V19" s="437"/>
      <c r="W19" s="331"/>
      <c r="X19" s="332"/>
      <c r="Y19" s="332"/>
      <c r="Z19" s="332"/>
      <c r="AA19" s="332"/>
      <c r="AB19" s="332"/>
      <c r="AC19" s="438"/>
      <c r="AD19" s="438"/>
      <c r="AE19" s="438"/>
      <c r="AF19" s="438"/>
      <c r="AG19" s="438"/>
      <c r="AH19" s="438"/>
      <c r="AI19" s="438"/>
      <c r="AJ19" s="438"/>
      <c r="AK19" s="438"/>
      <c r="AL19" s="439"/>
      <c r="AM19" s="346"/>
      <c r="AN19" s="347"/>
      <c r="AO19" s="347"/>
      <c r="AP19" s="347"/>
      <c r="AQ19" s="347"/>
      <c r="AR19" s="347"/>
      <c r="AS19" s="347"/>
      <c r="AT19" s="348"/>
      <c r="AU19" s="349"/>
      <c r="AV19" s="350"/>
      <c r="AW19" s="350"/>
      <c r="AX19" s="350"/>
      <c r="AY19" s="351" t="s">
        <v>233</v>
      </c>
      <c r="AZ19" s="352"/>
      <c r="BA19" s="352"/>
      <c r="BB19" s="352"/>
      <c r="BC19" s="352"/>
      <c r="BD19" s="352"/>
      <c r="BE19" s="352"/>
      <c r="BF19" s="352"/>
      <c r="BG19" s="352"/>
      <c r="BH19" s="352"/>
      <c r="BI19" s="352"/>
      <c r="BJ19" s="352"/>
      <c r="BK19" s="352"/>
      <c r="BL19" s="352"/>
      <c r="BM19" s="353"/>
      <c r="BN19" s="354">
        <v>5370323</v>
      </c>
      <c r="BO19" s="355"/>
      <c r="BP19" s="355"/>
      <c r="BQ19" s="355"/>
      <c r="BR19" s="355"/>
      <c r="BS19" s="355"/>
      <c r="BT19" s="355"/>
      <c r="BU19" s="356"/>
      <c r="BV19" s="354">
        <v>5297835</v>
      </c>
      <c r="BW19" s="355"/>
      <c r="BX19" s="355"/>
      <c r="BY19" s="355"/>
      <c r="BZ19" s="355"/>
      <c r="CA19" s="355"/>
      <c r="CB19" s="355"/>
      <c r="CC19" s="356"/>
      <c r="CD19" s="21"/>
      <c r="CE19" s="522"/>
      <c r="CF19" s="522"/>
      <c r="CG19" s="522"/>
      <c r="CH19" s="522"/>
      <c r="CI19" s="522"/>
      <c r="CJ19" s="522"/>
      <c r="CK19" s="522"/>
      <c r="CL19" s="522"/>
      <c r="CM19" s="522"/>
      <c r="CN19" s="522"/>
      <c r="CO19" s="522"/>
      <c r="CP19" s="522"/>
      <c r="CQ19" s="522"/>
      <c r="CR19" s="522"/>
      <c r="CS19" s="523"/>
      <c r="CT19" s="360"/>
      <c r="CU19" s="361"/>
      <c r="CV19" s="361"/>
      <c r="CW19" s="361"/>
      <c r="CX19" s="361"/>
      <c r="CY19" s="361"/>
      <c r="CZ19" s="361"/>
      <c r="DA19" s="362"/>
      <c r="DB19" s="360"/>
      <c r="DC19" s="361"/>
      <c r="DD19" s="361"/>
      <c r="DE19" s="361"/>
      <c r="DF19" s="361"/>
      <c r="DG19" s="361"/>
      <c r="DH19" s="361"/>
      <c r="DI19" s="362"/>
    </row>
    <row r="20" spans="1:113" ht="18.75" customHeight="1" x14ac:dyDescent="0.15">
      <c r="A20" s="2"/>
      <c r="B20" s="425" t="s">
        <v>237</v>
      </c>
      <c r="C20" s="426"/>
      <c r="D20" s="426"/>
      <c r="E20" s="427"/>
      <c r="F20" s="427"/>
      <c r="G20" s="427"/>
      <c r="H20" s="427"/>
      <c r="I20" s="427"/>
      <c r="J20" s="427"/>
      <c r="K20" s="427"/>
      <c r="L20" s="435">
        <v>5955</v>
      </c>
      <c r="M20" s="435"/>
      <c r="N20" s="435"/>
      <c r="O20" s="435"/>
      <c r="P20" s="435"/>
      <c r="Q20" s="435"/>
      <c r="R20" s="436"/>
      <c r="S20" s="436"/>
      <c r="T20" s="436"/>
      <c r="U20" s="436"/>
      <c r="V20" s="437"/>
      <c r="W20" s="503"/>
      <c r="X20" s="504"/>
      <c r="Y20" s="504"/>
      <c r="Z20" s="504"/>
      <c r="AA20" s="504"/>
      <c r="AB20" s="504"/>
      <c r="AC20" s="440"/>
      <c r="AD20" s="440"/>
      <c r="AE20" s="440"/>
      <c r="AF20" s="440"/>
      <c r="AG20" s="440"/>
      <c r="AH20" s="440"/>
      <c r="AI20" s="440"/>
      <c r="AJ20" s="440"/>
      <c r="AK20" s="440"/>
      <c r="AL20" s="441"/>
      <c r="AM20" s="442"/>
      <c r="AN20" s="380"/>
      <c r="AO20" s="380"/>
      <c r="AP20" s="380"/>
      <c r="AQ20" s="380"/>
      <c r="AR20" s="380"/>
      <c r="AS20" s="380"/>
      <c r="AT20" s="381"/>
      <c r="AU20" s="443"/>
      <c r="AV20" s="444"/>
      <c r="AW20" s="444"/>
      <c r="AX20" s="445"/>
      <c r="AY20" s="351"/>
      <c r="AZ20" s="352"/>
      <c r="BA20" s="352"/>
      <c r="BB20" s="352"/>
      <c r="BC20" s="352"/>
      <c r="BD20" s="352"/>
      <c r="BE20" s="352"/>
      <c r="BF20" s="352"/>
      <c r="BG20" s="352"/>
      <c r="BH20" s="352"/>
      <c r="BI20" s="352"/>
      <c r="BJ20" s="352"/>
      <c r="BK20" s="352"/>
      <c r="BL20" s="352"/>
      <c r="BM20" s="353"/>
      <c r="BN20" s="354"/>
      <c r="BO20" s="355"/>
      <c r="BP20" s="355"/>
      <c r="BQ20" s="355"/>
      <c r="BR20" s="355"/>
      <c r="BS20" s="355"/>
      <c r="BT20" s="355"/>
      <c r="BU20" s="356"/>
      <c r="BV20" s="354"/>
      <c r="BW20" s="355"/>
      <c r="BX20" s="355"/>
      <c r="BY20" s="355"/>
      <c r="BZ20" s="355"/>
      <c r="CA20" s="355"/>
      <c r="CB20" s="355"/>
      <c r="CC20" s="356"/>
      <c r="CD20" s="21"/>
      <c r="CE20" s="522"/>
      <c r="CF20" s="522"/>
      <c r="CG20" s="522"/>
      <c r="CH20" s="522"/>
      <c r="CI20" s="522"/>
      <c r="CJ20" s="522"/>
      <c r="CK20" s="522"/>
      <c r="CL20" s="522"/>
      <c r="CM20" s="522"/>
      <c r="CN20" s="522"/>
      <c r="CO20" s="522"/>
      <c r="CP20" s="522"/>
      <c r="CQ20" s="522"/>
      <c r="CR20" s="522"/>
      <c r="CS20" s="523"/>
      <c r="CT20" s="360"/>
      <c r="CU20" s="361"/>
      <c r="CV20" s="361"/>
      <c r="CW20" s="361"/>
      <c r="CX20" s="361"/>
      <c r="CY20" s="361"/>
      <c r="CZ20" s="361"/>
      <c r="DA20" s="362"/>
      <c r="DB20" s="360"/>
      <c r="DC20" s="361"/>
      <c r="DD20" s="361"/>
      <c r="DE20" s="361"/>
      <c r="DF20" s="361"/>
      <c r="DG20" s="361"/>
      <c r="DH20" s="361"/>
      <c r="DI20" s="362"/>
    </row>
    <row r="21" spans="1:113" ht="18.75" customHeight="1" x14ac:dyDescent="0.15">
      <c r="A21" s="2"/>
      <c r="B21" s="446" t="s">
        <v>238</v>
      </c>
      <c r="C21" s="447"/>
      <c r="D21" s="447"/>
      <c r="E21" s="447"/>
      <c r="F21" s="447"/>
      <c r="G21" s="447"/>
      <c r="H21" s="447"/>
      <c r="I21" s="447"/>
      <c r="J21" s="447"/>
      <c r="K21" s="447"/>
      <c r="L21" s="447"/>
      <c r="M21" s="447"/>
      <c r="N21" s="447"/>
      <c r="O21" s="447"/>
      <c r="P21" s="447"/>
      <c r="Q21" s="447"/>
      <c r="R21" s="447"/>
      <c r="S21" s="447"/>
      <c r="T21" s="447"/>
      <c r="U21" s="447"/>
      <c r="V21" s="447"/>
      <c r="W21" s="447"/>
      <c r="X21" s="447"/>
      <c r="Y21" s="447"/>
      <c r="Z21" s="447"/>
      <c r="AA21" s="447"/>
      <c r="AB21" s="447"/>
      <c r="AC21" s="447"/>
      <c r="AD21" s="447"/>
      <c r="AE21" s="447"/>
      <c r="AF21" s="447"/>
      <c r="AG21" s="447"/>
      <c r="AH21" s="447"/>
      <c r="AI21" s="447"/>
      <c r="AJ21" s="447"/>
      <c r="AK21" s="447"/>
      <c r="AL21" s="447"/>
      <c r="AM21" s="447"/>
      <c r="AN21" s="447"/>
      <c r="AO21" s="447"/>
      <c r="AP21" s="447"/>
      <c r="AQ21" s="447"/>
      <c r="AR21" s="447"/>
      <c r="AS21" s="447"/>
      <c r="AT21" s="447"/>
      <c r="AU21" s="447"/>
      <c r="AV21" s="447"/>
      <c r="AW21" s="447"/>
      <c r="AX21" s="448"/>
      <c r="AY21" s="449"/>
      <c r="AZ21" s="450"/>
      <c r="BA21" s="450"/>
      <c r="BB21" s="450"/>
      <c r="BC21" s="450"/>
      <c r="BD21" s="450"/>
      <c r="BE21" s="450"/>
      <c r="BF21" s="450"/>
      <c r="BG21" s="450"/>
      <c r="BH21" s="450"/>
      <c r="BI21" s="450"/>
      <c r="BJ21" s="450"/>
      <c r="BK21" s="450"/>
      <c r="BL21" s="450"/>
      <c r="BM21" s="451"/>
      <c r="BN21" s="452"/>
      <c r="BO21" s="453"/>
      <c r="BP21" s="453"/>
      <c r="BQ21" s="453"/>
      <c r="BR21" s="453"/>
      <c r="BS21" s="453"/>
      <c r="BT21" s="453"/>
      <c r="BU21" s="454"/>
      <c r="BV21" s="452"/>
      <c r="BW21" s="453"/>
      <c r="BX21" s="453"/>
      <c r="BY21" s="453"/>
      <c r="BZ21" s="453"/>
      <c r="CA21" s="453"/>
      <c r="CB21" s="453"/>
      <c r="CC21" s="454"/>
      <c r="CD21" s="21"/>
      <c r="CE21" s="522"/>
      <c r="CF21" s="522"/>
      <c r="CG21" s="522"/>
      <c r="CH21" s="522"/>
      <c r="CI21" s="522"/>
      <c r="CJ21" s="522"/>
      <c r="CK21" s="522"/>
      <c r="CL21" s="522"/>
      <c r="CM21" s="522"/>
      <c r="CN21" s="522"/>
      <c r="CO21" s="522"/>
      <c r="CP21" s="522"/>
      <c r="CQ21" s="522"/>
      <c r="CR21" s="522"/>
      <c r="CS21" s="523"/>
      <c r="CT21" s="360"/>
      <c r="CU21" s="361"/>
      <c r="CV21" s="361"/>
      <c r="CW21" s="361"/>
      <c r="CX21" s="361"/>
      <c r="CY21" s="361"/>
      <c r="CZ21" s="361"/>
      <c r="DA21" s="362"/>
      <c r="DB21" s="360"/>
      <c r="DC21" s="361"/>
      <c r="DD21" s="361"/>
      <c r="DE21" s="361"/>
      <c r="DF21" s="361"/>
      <c r="DG21" s="361"/>
      <c r="DH21" s="361"/>
      <c r="DI21" s="362"/>
    </row>
    <row r="22" spans="1:113" ht="18.75" customHeight="1" x14ac:dyDescent="0.15">
      <c r="A22" s="2"/>
      <c r="B22" s="547" t="s">
        <v>239</v>
      </c>
      <c r="C22" s="548"/>
      <c r="D22" s="549"/>
      <c r="E22" s="497" t="s">
        <v>5</v>
      </c>
      <c r="F22" s="502"/>
      <c r="G22" s="502"/>
      <c r="H22" s="502"/>
      <c r="I22" s="502"/>
      <c r="J22" s="502"/>
      <c r="K22" s="492"/>
      <c r="L22" s="497" t="s">
        <v>241</v>
      </c>
      <c r="M22" s="502"/>
      <c r="N22" s="502"/>
      <c r="O22" s="502"/>
      <c r="P22" s="492"/>
      <c r="Q22" s="524" t="s">
        <v>243</v>
      </c>
      <c r="R22" s="525"/>
      <c r="S22" s="525"/>
      <c r="T22" s="525"/>
      <c r="U22" s="525"/>
      <c r="V22" s="526"/>
      <c r="W22" s="556" t="s">
        <v>244</v>
      </c>
      <c r="X22" s="548"/>
      <c r="Y22" s="549"/>
      <c r="Z22" s="497" t="s">
        <v>5</v>
      </c>
      <c r="AA22" s="502"/>
      <c r="AB22" s="502"/>
      <c r="AC22" s="502"/>
      <c r="AD22" s="502"/>
      <c r="AE22" s="502"/>
      <c r="AF22" s="502"/>
      <c r="AG22" s="492"/>
      <c r="AH22" s="530" t="s">
        <v>180</v>
      </c>
      <c r="AI22" s="502"/>
      <c r="AJ22" s="502"/>
      <c r="AK22" s="502"/>
      <c r="AL22" s="492"/>
      <c r="AM22" s="530" t="s">
        <v>245</v>
      </c>
      <c r="AN22" s="531"/>
      <c r="AO22" s="531"/>
      <c r="AP22" s="531"/>
      <c r="AQ22" s="531"/>
      <c r="AR22" s="532"/>
      <c r="AS22" s="524" t="s">
        <v>243</v>
      </c>
      <c r="AT22" s="525"/>
      <c r="AU22" s="525"/>
      <c r="AV22" s="525"/>
      <c r="AW22" s="525"/>
      <c r="AX22" s="536"/>
      <c r="AY22" s="334" t="s">
        <v>247</v>
      </c>
      <c r="AZ22" s="335"/>
      <c r="BA22" s="335"/>
      <c r="BB22" s="335"/>
      <c r="BC22" s="335"/>
      <c r="BD22" s="335"/>
      <c r="BE22" s="335"/>
      <c r="BF22" s="335"/>
      <c r="BG22" s="335"/>
      <c r="BH22" s="335"/>
      <c r="BI22" s="335"/>
      <c r="BJ22" s="335"/>
      <c r="BK22" s="335"/>
      <c r="BL22" s="335"/>
      <c r="BM22" s="336"/>
      <c r="BN22" s="337">
        <v>5136186</v>
      </c>
      <c r="BO22" s="338"/>
      <c r="BP22" s="338"/>
      <c r="BQ22" s="338"/>
      <c r="BR22" s="338"/>
      <c r="BS22" s="338"/>
      <c r="BT22" s="338"/>
      <c r="BU22" s="339"/>
      <c r="BV22" s="337">
        <v>5160123</v>
      </c>
      <c r="BW22" s="338"/>
      <c r="BX22" s="338"/>
      <c r="BY22" s="338"/>
      <c r="BZ22" s="338"/>
      <c r="CA22" s="338"/>
      <c r="CB22" s="338"/>
      <c r="CC22" s="339"/>
      <c r="CD22" s="21"/>
      <c r="CE22" s="522"/>
      <c r="CF22" s="522"/>
      <c r="CG22" s="522"/>
      <c r="CH22" s="522"/>
      <c r="CI22" s="522"/>
      <c r="CJ22" s="522"/>
      <c r="CK22" s="522"/>
      <c r="CL22" s="522"/>
      <c r="CM22" s="522"/>
      <c r="CN22" s="522"/>
      <c r="CO22" s="522"/>
      <c r="CP22" s="522"/>
      <c r="CQ22" s="522"/>
      <c r="CR22" s="522"/>
      <c r="CS22" s="523"/>
      <c r="CT22" s="360"/>
      <c r="CU22" s="361"/>
      <c r="CV22" s="361"/>
      <c r="CW22" s="361"/>
      <c r="CX22" s="361"/>
      <c r="CY22" s="361"/>
      <c r="CZ22" s="361"/>
      <c r="DA22" s="362"/>
      <c r="DB22" s="360"/>
      <c r="DC22" s="361"/>
      <c r="DD22" s="361"/>
      <c r="DE22" s="361"/>
      <c r="DF22" s="361"/>
      <c r="DG22" s="361"/>
      <c r="DH22" s="361"/>
      <c r="DI22" s="362"/>
    </row>
    <row r="23" spans="1:113" ht="18.75" customHeight="1" x14ac:dyDescent="0.15">
      <c r="A23" s="2"/>
      <c r="B23" s="550"/>
      <c r="C23" s="551"/>
      <c r="D23" s="552"/>
      <c r="E23" s="484"/>
      <c r="F23" s="488"/>
      <c r="G23" s="488"/>
      <c r="H23" s="488"/>
      <c r="I23" s="488"/>
      <c r="J23" s="488"/>
      <c r="K23" s="478"/>
      <c r="L23" s="484"/>
      <c r="M23" s="488"/>
      <c r="N23" s="488"/>
      <c r="O23" s="488"/>
      <c r="P23" s="478"/>
      <c r="Q23" s="527"/>
      <c r="R23" s="528"/>
      <c r="S23" s="528"/>
      <c r="T23" s="528"/>
      <c r="U23" s="528"/>
      <c r="V23" s="529"/>
      <c r="W23" s="557"/>
      <c r="X23" s="551"/>
      <c r="Y23" s="552"/>
      <c r="Z23" s="484"/>
      <c r="AA23" s="488"/>
      <c r="AB23" s="488"/>
      <c r="AC23" s="488"/>
      <c r="AD23" s="488"/>
      <c r="AE23" s="488"/>
      <c r="AF23" s="488"/>
      <c r="AG23" s="478"/>
      <c r="AH23" s="484"/>
      <c r="AI23" s="488"/>
      <c r="AJ23" s="488"/>
      <c r="AK23" s="488"/>
      <c r="AL23" s="478"/>
      <c r="AM23" s="533"/>
      <c r="AN23" s="534"/>
      <c r="AO23" s="534"/>
      <c r="AP23" s="534"/>
      <c r="AQ23" s="534"/>
      <c r="AR23" s="535"/>
      <c r="AS23" s="527"/>
      <c r="AT23" s="528"/>
      <c r="AU23" s="528"/>
      <c r="AV23" s="528"/>
      <c r="AW23" s="528"/>
      <c r="AX23" s="537"/>
      <c r="AY23" s="351" t="s">
        <v>249</v>
      </c>
      <c r="AZ23" s="352"/>
      <c r="BA23" s="352"/>
      <c r="BB23" s="352"/>
      <c r="BC23" s="352"/>
      <c r="BD23" s="352"/>
      <c r="BE23" s="352"/>
      <c r="BF23" s="352"/>
      <c r="BG23" s="352"/>
      <c r="BH23" s="352"/>
      <c r="BI23" s="352"/>
      <c r="BJ23" s="352"/>
      <c r="BK23" s="352"/>
      <c r="BL23" s="352"/>
      <c r="BM23" s="353"/>
      <c r="BN23" s="354">
        <v>3101076</v>
      </c>
      <c r="BO23" s="355"/>
      <c r="BP23" s="355"/>
      <c r="BQ23" s="355"/>
      <c r="BR23" s="355"/>
      <c r="BS23" s="355"/>
      <c r="BT23" s="355"/>
      <c r="BU23" s="356"/>
      <c r="BV23" s="354">
        <v>2881867</v>
      </c>
      <c r="BW23" s="355"/>
      <c r="BX23" s="355"/>
      <c r="BY23" s="355"/>
      <c r="BZ23" s="355"/>
      <c r="CA23" s="355"/>
      <c r="CB23" s="355"/>
      <c r="CC23" s="356"/>
      <c r="CD23" s="21"/>
      <c r="CE23" s="522"/>
      <c r="CF23" s="522"/>
      <c r="CG23" s="522"/>
      <c r="CH23" s="522"/>
      <c r="CI23" s="522"/>
      <c r="CJ23" s="522"/>
      <c r="CK23" s="522"/>
      <c r="CL23" s="522"/>
      <c r="CM23" s="522"/>
      <c r="CN23" s="522"/>
      <c r="CO23" s="522"/>
      <c r="CP23" s="522"/>
      <c r="CQ23" s="522"/>
      <c r="CR23" s="522"/>
      <c r="CS23" s="523"/>
      <c r="CT23" s="360"/>
      <c r="CU23" s="361"/>
      <c r="CV23" s="361"/>
      <c r="CW23" s="361"/>
      <c r="CX23" s="361"/>
      <c r="CY23" s="361"/>
      <c r="CZ23" s="361"/>
      <c r="DA23" s="362"/>
      <c r="DB23" s="360"/>
      <c r="DC23" s="361"/>
      <c r="DD23" s="361"/>
      <c r="DE23" s="361"/>
      <c r="DF23" s="361"/>
      <c r="DG23" s="361"/>
      <c r="DH23" s="361"/>
      <c r="DI23" s="362"/>
    </row>
    <row r="24" spans="1:113" ht="18.75" customHeight="1" x14ac:dyDescent="0.15">
      <c r="A24" s="2"/>
      <c r="B24" s="550"/>
      <c r="C24" s="551"/>
      <c r="D24" s="552"/>
      <c r="E24" s="375" t="s">
        <v>251</v>
      </c>
      <c r="F24" s="347"/>
      <c r="G24" s="347"/>
      <c r="H24" s="347"/>
      <c r="I24" s="347"/>
      <c r="J24" s="347"/>
      <c r="K24" s="348"/>
      <c r="L24" s="376">
        <v>1</v>
      </c>
      <c r="M24" s="377"/>
      <c r="N24" s="377"/>
      <c r="O24" s="377"/>
      <c r="P24" s="403"/>
      <c r="Q24" s="376">
        <v>7060</v>
      </c>
      <c r="R24" s="377"/>
      <c r="S24" s="377"/>
      <c r="T24" s="377"/>
      <c r="U24" s="377"/>
      <c r="V24" s="403"/>
      <c r="W24" s="557"/>
      <c r="X24" s="551"/>
      <c r="Y24" s="552"/>
      <c r="Z24" s="375" t="s">
        <v>252</v>
      </c>
      <c r="AA24" s="347"/>
      <c r="AB24" s="347"/>
      <c r="AC24" s="347"/>
      <c r="AD24" s="347"/>
      <c r="AE24" s="347"/>
      <c r="AF24" s="347"/>
      <c r="AG24" s="348"/>
      <c r="AH24" s="376">
        <v>125</v>
      </c>
      <c r="AI24" s="377"/>
      <c r="AJ24" s="377"/>
      <c r="AK24" s="377"/>
      <c r="AL24" s="403"/>
      <c r="AM24" s="376">
        <v>381625</v>
      </c>
      <c r="AN24" s="377"/>
      <c r="AO24" s="377"/>
      <c r="AP24" s="377"/>
      <c r="AQ24" s="377"/>
      <c r="AR24" s="403"/>
      <c r="AS24" s="376">
        <v>3053</v>
      </c>
      <c r="AT24" s="377"/>
      <c r="AU24" s="377"/>
      <c r="AV24" s="377"/>
      <c r="AW24" s="377"/>
      <c r="AX24" s="378"/>
      <c r="AY24" s="449" t="s">
        <v>254</v>
      </c>
      <c r="AZ24" s="450"/>
      <c r="BA24" s="450"/>
      <c r="BB24" s="450"/>
      <c r="BC24" s="450"/>
      <c r="BD24" s="450"/>
      <c r="BE24" s="450"/>
      <c r="BF24" s="450"/>
      <c r="BG24" s="450"/>
      <c r="BH24" s="450"/>
      <c r="BI24" s="450"/>
      <c r="BJ24" s="450"/>
      <c r="BK24" s="450"/>
      <c r="BL24" s="450"/>
      <c r="BM24" s="451"/>
      <c r="BN24" s="354">
        <v>2914544</v>
      </c>
      <c r="BO24" s="355"/>
      <c r="BP24" s="355"/>
      <c r="BQ24" s="355"/>
      <c r="BR24" s="355"/>
      <c r="BS24" s="355"/>
      <c r="BT24" s="355"/>
      <c r="BU24" s="356"/>
      <c r="BV24" s="354">
        <v>2730915</v>
      </c>
      <c r="BW24" s="355"/>
      <c r="BX24" s="355"/>
      <c r="BY24" s="355"/>
      <c r="BZ24" s="355"/>
      <c r="CA24" s="355"/>
      <c r="CB24" s="355"/>
      <c r="CC24" s="356"/>
      <c r="CD24" s="21"/>
      <c r="CE24" s="522"/>
      <c r="CF24" s="522"/>
      <c r="CG24" s="522"/>
      <c r="CH24" s="522"/>
      <c r="CI24" s="522"/>
      <c r="CJ24" s="522"/>
      <c r="CK24" s="522"/>
      <c r="CL24" s="522"/>
      <c r="CM24" s="522"/>
      <c r="CN24" s="522"/>
      <c r="CO24" s="522"/>
      <c r="CP24" s="522"/>
      <c r="CQ24" s="522"/>
      <c r="CR24" s="522"/>
      <c r="CS24" s="523"/>
      <c r="CT24" s="360"/>
      <c r="CU24" s="361"/>
      <c r="CV24" s="361"/>
      <c r="CW24" s="361"/>
      <c r="CX24" s="361"/>
      <c r="CY24" s="361"/>
      <c r="CZ24" s="361"/>
      <c r="DA24" s="362"/>
      <c r="DB24" s="360"/>
      <c r="DC24" s="361"/>
      <c r="DD24" s="361"/>
      <c r="DE24" s="361"/>
      <c r="DF24" s="361"/>
      <c r="DG24" s="361"/>
      <c r="DH24" s="361"/>
      <c r="DI24" s="362"/>
    </row>
    <row r="25" spans="1:113" ht="18.75" customHeight="1" x14ac:dyDescent="0.15">
      <c r="A25" s="2"/>
      <c r="B25" s="550"/>
      <c r="C25" s="551"/>
      <c r="D25" s="552"/>
      <c r="E25" s="375" t="s">
        <v>256</v>
      </c>
      <c r="F25" s="347"/>
      <c r="G25" s="347"/>
      <c r="H25" s="347"/>
      <c r="I25" s="347"/>
      <c r="J25" s="347"/>
      <c r="K25" s="348"/>
      <c r="L25" s="376">
        <v>1</v>
      </c>
      <c r="M25" s="377"/>
      <c r="N25" s="377"/>
      <c r="O25" s="377"/>
      <c r="P25" s="403"/>
      <c r="Q25" s="376">
        <v>5770</v>
      </c>
      <c r="R25" s="377"/>
      <c r="S25" s="377"/>
      <c r="T25" s="377"/>
      <c r="U25" s="377"/>
      <c r="V25" s="403"/>
      <c r="W25" s="557"/>
      <c r="X25" s="551"/>
      <c r="Y25" s="552"/>
      <c r="Z25" s="375" t="s">
        <v>257</v>
      </c>
      <c r="AA25" s="347"/>
      <c r="AB25" s="347"/>
      <c r="AC25" s="347"/>
      <c r="AD25" s="347"/>
      <c r="AE25" s="347"/>
      <c r="AF25" s="347"/>
      <c r="AG25" s="348"/>
      <c r="AH25" s="376" t="s">
        <v>199</v>
      </c>
      <c r="AI25" s="377"/>
      <c r="AJ25" s="377"/>
      <c r="AK25" s="377"/>
      <c r="AL25" s="403"/>
      <c r="AM25" s="376" t="s">
        <v>199</v>
      </c>
      <c r="AN25" s="377"/>
      <c r="AO25" s="377"/>
      <c r="AP25" s="377"/>
      <c r="AQ25" s="377"/>
      <c r="AR25" s="403"/>
      <c r="AS25" s="376" t="s">
        <v>199</v>
      </c>
      <c r="AT25" s="377"/>
      <c r="AU25" s="377"/>
      <c r="AV25" s="377"/>
      <c r="AW25" s="377"/>
      <c r="AX25" s="378"/>
      <c r="AY25" s="334" t="s">
        <v>35</v>
      </c>
      <c r="AZ25" s="335"/>
      <c r="BA25" s="335"/>
      <c r="BB25" s="335"/>
      <c r="BC25" s="335"/>
      <c r="BD25" s="335"/>
      <c r="BE25" s="335"/>
      <c r="BF25" s="335"/>
      <c r="BG25" s="335"/>
      <c r="BH25" s="335"/>
      <c r="BI25" s="335"/>
      <c r="BJ25" s="335"/>
      <c r="BK25" s="335"/>
      <c r="BL25" s="335"/>
      <c r="BM25" s="336"/>
      <c r="BN25" s="337">
        <v>655921</v>
      </c>
      <c r="BO25" s="338"/>
      <c r="BP25" s="338"/>
      <c r="BQ25" s="338"/>
      <c r="BR25" s="338"/>
      <c r="BS25" s="338"/>
      <c r="BT25" s="338"/>
      <c r="BU25" s="339"/>
      <c r="BV25" s="337">
        <v>653458</v>
      </c>
      <c r="BW25" s="338"/>
      <c r="BX25" s="338"/>
      <c r="BY25" s="338"/>
      <c r="BZ25" s="338"/>
      <c r="CA25" s="338"/>
      <c r="CB25" s="338"/>
      <c r="CC25" s="339"/>
      <c r="CD25" s="21"/>
      <c r="CE25" s="522"/>
      <c r="CF25" s="522"/>
      <c r="CG25" s="522"/>
      <c r="CH25" s="522"/>
      <c r="CI25" s="522"/>
      <c r="CJ25" s="522"/>
      <c r="CK25" s="522"/>
      <c r="CL25" s="522"/>
      <c r="CM25" s="522"/>
      <c r="CN25" s="522"/>
      <c r="CO25" s="522"/>
      <c r="CP25" s="522"/>
      <c r="CQ25" s="522"/>
      <c r="CR25" s="522"/>
      <c r="CS25" s="523"/>
      <c r="CT25" s="360"/>
      <c r="CU25" s="361"/>
      <c r="CV25" s="361"/>
      <c r="CW25" s="361"/>
      <c r="CX25" s="361"/>
      <c r="CY25" s="361"/>
      <c r="CZ25" s="361"/>
      <c r="DA25" s="362"/>
      <c r="DB25" s="360"/>
      <c r="DC25" s="361"/>
      <c r="DD25" s="361"/>
      <c r="DE25" s="361"/>
      <c r="DF25" s="361"/>
      <c r="DG25" s="361"/>
      <c r="DH25" s="361"/>
      <c r="DI25" s="362"/>
    </row>
    <row r="26" spans="1:113" ht="18.75" customHeight="1" x14ac:dyDescent="0.15">
      <c r="A26" s="2"/>
      <c r="B26" s="550"/>
      <c r="C26" s="551"/>
      <c r="D26" s="552"/>
      <c r="E26" s="375" t="s">
        <v>258</v>
      </c>
      <c r="F26" s="347"/>
      <c r="G26" s="347"/>
      <c r="H26" s="347"/>
      <c r="I26" s="347"/>
      <c r="J26" s="347"/>
      <c r="K26" s="348"/>
      <c r="L26" s="376">
        <v>1</v>
      </c>
      <c r="M26" s="377"/>
      <c r="N26" s="377"/>
      <c r="O26" s="377"/>
      <c r="P26" s="403"/>
      <c r="Q26" s="376">
        <v>5270</v>
      </c>
      <c r="R26" s="377"/>
      <c r="S26" s="377"/>
      <c r="T26" s="377"/>
      <c r="U26" s="377"/>
      <c r="V26" s="403"/>
      <c r="W26" s="557"/>
      <c r="X26" s="551"/>
      <c r="Y26" s="552"/>
      <c r="Z26" s="375" t="s">
        <v>259</v>
      </c>
      <c r="AA26" s="455"/>
      <c r="AB26" s="455"/>
      <c r="AC26" s="455"/>
      <c r="AD26" s="455"/>
      <c r="AE26" s="455"/>
      <c r="AF26" s="455"/>
      <c r="AG26" s="456"/>
      <c r="AH26" s="376">
        <v>2</v>
      </c>
      <c r="AI26" s="377"/>
      <c r="AJ26" s="377"/>
      <c r="AK26" s="377"/>
      <c r="AL26" s="403"/>
      <c r="AM26" s="376" t="s">
        <v>262</v>
      </c>
      <c r="AN26" s="377"/>
      <c r="AO26" s="377"/>
      <c r="AP26" s="377"/>
      <c r="AQ26" s="377"/>
      <c r="AR26" s="403"/>
      <c r="AS26" s="376" t="s">
        <v>262</v>
      </c>
      <c r="AT26" s="377"/>
      <c r="AU26" s="377"/>
      <c r="AV26" s="377"/>
      <c r="AW26" s="377"/>
      <c r="AX26" s="378"/>
      <c r="AY26" s="357" t="s">
        <v>263</v>
      </c>
      <c r="AZ26" s="358"/>
      <c r="BA26" s="358"/>
      <c r="BB26" s="358"/>
      <c r="BC26" s="358"/>
      <c r="BD26" s="358"/>
      <c r="BE26" s="358"/>
      <c r="BF26" s="358"/>
      <c r="BG26" s="358"/>
      <c r="BH26" s="358"/>
      <c r="BI26" s="358"/>
      <c r="BJ26" s="358"/>
      <c r="BK26" s="358"/>
      <c r="BL26" s="358"/>
      <c r="BM26" s="359"/>
      <c r="BN26" s="354" t="s">
        <v>199</v>
      </c>
      <c r="BO26" s="355"/>
      <c r="BP26" s="355"/>
      <c r="BQ26" s="355"/>
      <c r="BR26" s="355"/>
      <c r="BS26" s="355"/>
      <c r="BT26" s="355"/>
      <c r="BU26" s="356"/>
      <c r="BV26" s="354" t="s">
        <v>199</v>
      </c>
      <c r="BW26" s="355"/>
      <c r="BX26" s="355"/>
      <c r="BY26" s="355"/>
      <c r="BZ26" s="355"/>
      <c r="CA26" s="355"/>
      <c r="CB26" s="355"/>
      <c r="CC26" s="356"/>
      <c r="CD26" s="21"/>
      <c r="CE26" s="522"/>
      <c r="CF26" s="522"/>
      <c r="CG26" s="522"/>
      <c r="CH26" s="522"/>
      <c r="CI26" s="522"/>
      <c r="CJ26" s="522"/>
      <c r="CK26" s="522"/>
      <c r="CL26" s="522"/>
      <c r="CM26" s="522"/>
      <c r="CN26" s="522"/>
      <c r="CO26" s="522"/>
      <c r="CP26" s="522"/>
      <c r="CQ26" s="522"/>
      <c r="CR26" s="522"/>
      <c r="CS26" s="523"/>
      <c r="CT26" s="360"/>
      <c r="CU26" s="361"/>
      <c r="CV26" s="361"/>
      <c r="CW26" s="361"/>
      <c r="CX26" s="361"/>
      <c r="CY26" s="361"/>
      <c r="CZ26" s="361"/>
      <c r="DA26" s="362"/>
      <c r="DB26" s="360"/>
      <c r="DC26" s="361"/>
      <c r="DD26" s="361"/>
      <c r="DE26" s="361"/>
      <c r="DF26" s="361"/>
      <c r="DG26" s="361"/>
      <c r="DH26" s="361"/>
      <c r="DI26" s="362"/>
    </row>
    <row r="27" spans="1:113" ht="18.75" customHeight="1" x14ac:dyDescent="0.15">
      <c r="A27" s="2"/>
      <c r="B27" s="550"/>
      <c r="C27" s="551"/>
      <c r="D27" s="552"/>
      <c r="E27" s="375" t="s">
        <v>264</v>
      </c>
      <c r="F27" s="347"/>
      <c r="G27" s="347"/>
      <c r="H27" s="347"/>
      <c r="I27" s="347"/>
      <c r="J27" s="347"/>
      <c r="K27" s="348"/>
      <c r="L27" s="376">
        <v>1</v>
      </c>
      <c r="M27" s="377"/>
      <c r="N27" s="377"/>
      <c r="O27" s="377"/>
      <c r="P27" s="403"/>
      <c r="Q27" s="376">
        <v>2780</v>
      </c>
      <c r="R27" s="377"/>
      <c r="S27" s="377"/>
      <c r="T27" s="377"/>
      <c r="U27" s="377"/>
      <c r="V27" s="403"/>
      <c r="W27" s="557"/>
      <c r="X27" s="551"/>
      <c r="Y27" s="552"/>
      <c r="Z27" s="375" t="s">
        <v>266</v>
      </c>
      <c r="AA27" s="347"/>
      <c r="AB27" s="347"/>
      <c r="AC27" s="347"/>
      <c r="AD27" s="347"/>
      <c r="AE27" s="347"/>
      <c r="AF27" s="347"/>
      <c r="AG27" s="348"/>
      <c r="AH27" s="376">
        <v>2</v>
      </c>
      <c r="AI27" s="377"/>
      <c r="AJ27" s="377"/>
      <c r="AK27" s="377"/>
      <c r="AL27" s="403"/>
      <c r="AM27" s="376" t="s">
        <v>262</v>
      </c>
      <c r="AN27" s="377"/>
      <c r="AO27" s="377"/>
      <c r="AP27" s="377"/>
      <c r="AQ27" s="377"/>
      <c r="AR27" s="403"/>
      <c r="AS27" s="376" t="s">
        <v>262</v>
      </c>
      <c r="AT27" s="377"/>
      <c r="AU27" s="377"/>
      <c r="AV27" s="377"/>
      <c r="AW27" s="377"/>
      <c r="AX27" s="378"/>
      <c r="AY27" s="411" t="s">
        <v>268</v>
      </c>
      <c r="AZ27" s="412"/>
      <c r="BA27" s="412"/>
      <c r="BB27" s="412"/>
      <c r="BC27" s="412"/>
      <c r="BD27" s="412"/>
      <c r="BE27" s="412"/>
      <c r="BF27" s="412"/>
      <c r="BG27" s="412"/>
      <c r="BH27" s="412"/>
      <c r="BI27" s="412"/>
      <c r="BJ27" s="412"/>
      <c r="BK27" s="412"/>
      <c r="BL27" s="412"/>
      <c r="BM27" s="413"/>
      <c r="BN27" s="452">
        <v>238430</v>
      </c>
      <c r="BO27" s="453"/>
      <c r="BP27" s="453"/>
      <c r="BQ27" s="453"/>
      <c r="BR27" s="453"/>
      <c r="BS27" s="453"/>
      <c r="BT27" s="453"/>
      <c r="BU27" s="454"/>
      <c r="BV27" s="452">
        <v>238429</v>
      </c>
      <c r="BW27" s="453"/>
      <c r="BX27" s="453"/>
      <c r="BY27" s="453"/>
      <c r="BZ27" s="453"/>
      <c r="CA27" s="453"/>
      <c r="CB27" s="453"/>
      <c r="CC27" s="454"/>
      <c r="CD27" s="17"/>
      <c r="CE27" s="522"/>
      <c r="CF27" s="522"/>
      <c r="CG27" s="522"/>
      <c r="CH27" s="522"/>
      <c r="CI27" s="522"/>
      <c r="CJ27" s="522"/>
      <c r="CK27" s="522"/>
      <c r="CL27" s="522"/>
      <c r="CM27" s="522"/>
      <c r="CN27" s="522"/>
      <c r="CO27" s="522"/>
      <c r="CP27" s="522"/>
      <c r="CQ27" s="522"/>
      <c r="CR27" s="522"/>
      <c r="CS27" s="523"/>
      <c r="CT27" s="360"/>
      <c r="CU27" s="361"/>
      <c r="CV27" s="361"/>
      <c r="CW27" s="361"/>
      <c r="CX27" s="361"/>
      <c r="CY27" s="361"/>
      <c r="CZ27" s="361"/>
      <c r="DA27" s="362"/>
      <c r="DB27" s="360"/>
      <c r="DC27" s="361"/>
      <c r="DD27" s="361"/>
      <c r="DE27" s="361"/>
      <c r="DF27" s="361"/>
      <c r="DG27" s="361"/>
      <c r="DH27" s="361"/>
      <c r="DI27" s="362"/>
    </row>
    <row r="28" spans="1:113" ht="18.75" customHeight="1" x14ac:dyDescent="0.15">
      <c r="A28" s="2"/>
      <c r="B28" s="550"/>
      <c r="C28" s="551"/>
      <c r="D28" s="552"/>
      <c r="E28" s="375" t="s">
        <v>269</v>
      </c>
      <c r="F28" s="347"/>
      <c r="G28" s="347"/>
      <c r="H28" s="347"/>
      <c r="I28" s="347"/>
      <c r="J28" s="347"/>
      <c r="K28" s="348"/>
      <c r="L28" s="376">
        <v>1</v>
      </c>
      <c r="M28" s="377"/>
      <c r="N28" s="377"/>
      <c r="O28" s="377"/>
      <c r="P28" s="403"/>
      <c r="Q28" s="376">
        <v>2240</v>
      </c>
      <c r="R28" s="377"/>
      <c r="S28" s="377"/>
      <c r="T28" s="377"/>
      <c r="U28" s="377"/>
      <c r="V28" s="403"/>
      <c r="W28" s="557"/>
      <c r="X28" s="551"/>
      <c r="Y28" s="552"/>
      <c r="Z28" s="375" t="s">
        <v>36</v>
      </c>
      <c r="AA28" s="347"/>
      <c r="AB28" s="347"/>
      <c r="AC28" s="347"/>
      <c r="AD28" s="347"/>
      <c r="AE28" s="347"/>
      <c r="AF28" s="347"/>
      <c r="AG28" s="348"/>
      <c r="AH28" s="376" t="s">
        <v>199</v>
      </c>
      <c r="AI28" s="377"/>
      <c r="AJ28" s="377"/>
      <c r="AK28" s="377"/>
      <c r="AL28" s="403"/>
      <c r="AM28" s="376" t="s">
        <v>199</v>
      </c>
      <c r="AN28" s="377"/>
      <c r="AO28" s="377"/>
      <c r="AP28" s="377"/>
      <c r="AQ28" s="377"/>
      <c r="AR28" s="403"/>
      <c r="AS28" s="376" t="s">
        <v>199</v>
      </c>
      <c r="AT28" s="377"/>
      <c r="AU28" s="377"/>
      <c r="AV28" s="377"/>
      <c r="AW28" s="377"/>
      <c r="AX28" s="378"/>
      <c r="AY28" s="538" t="s">
        <v>272</v>
      </c>
      <c r="AZ28" s="539"/>
      <c r="BA28" s="539"/>
      <c r="BB28" s="540"/>
      <c r="BC28" s="334" t="s">
        <v>100</v>
      </c>
      <c r="BD28" s="335"/>
      <c r="BE28" s="335"/>
      <c r="BF28" s="335"/>
      <c r="BG28" s="335"/>
      <c r="BH28" s="335"/>
      <c r="BI28" s="335"/>
      <c r="BJ28" s="335"/>
      <c r="BK28" s="335"/>
      <c r="BL28" s="335"/>
      <c r="BM28" s="336"/>
      <c r="BN28" s="337">
        <v>980604</v>
      </c>
      <c r="BO28" s="338"/>
      <c r="BP28" s="338"/>
      <c r="BQ28" s="338"/>
      <c r="BR28" s="338"/>
      <c r="BS28" s="338"/>
      <c r="BT28" s="338"/>
      <c r="BU28" s="339"/>
      <c r="BV28" s="337">
        <v>1011896</v>
      </c>
      <c r="BW28" s="338"/>
      <c r="BX28" s="338"/>
      <c r="BY28" s="338"/>
      <c r="BZ28" s="338"/>
      <c r="CA28" s="338"/>
      <c r="CB28" s="338"/>
      <c r="CC28" s="339"/>
      <c r="CD28" s="21"/>
      <c r="CE28" s="522"/>
      <c r="CF28" s="522"/>
      <c r="CG28" s="522"/>
      <c r="CH28" s="522"/>
      <c r="CI28" s="522"/>
      <c r="CJ28" s="522"/>
      <c r="CK28" s="522"/>
      <c r="CL28" s="522"/>
      <c r="CM28" s="522"/>
      <c r="CN28" s="522"/>
      <c r="CO28" s="522"/>
      <c r="CP28" s="522"/>
      <c r="CQ28" s="522"/>
      <c r="CR28" s="522"/>
      <c r="CS28" s="523"/>
      <c r="CT28" s="360"/>
      <c r="CU28" s="361"/>
      <c r="CV28" s="361"/>
      <c r="CW28" s="361"/>
      <c r="CX28" s="361"/>
      <c r="CY28" s="361"/>
      <c r="CZ28" s="361"/>
      <c r="DA28" s="362"/>
      <c r="DB28" s="360"/>
      <c r="DC28" s="361"/>
      <c r="DD28" s="361"/>
      <c r="DE28" s="361"/>
      <c r="DF28" s="361"/>
      <c r="DG28" s="361"/>
      <c r="DH28" s="361"/>
      <c r="DI28" s="362"/>
    </row>
    <row r="29" spans="1:113" ht="18.75" customHeight="1" x14ac:dyDescent="0.15">
      <c r="A29" s="2"/>
      <c r="B29" s="550"/>
      <c r="C29" s="551"/>
      <c r="D29" s="552"/>
      <c r="E29" s="375" t="s">
        <v>273</v>
      </c>
      <c r="F29" s="347"/>
      <c r="G29" s="347"/>
      <c r="H29" s="347"/>
      <c r="I29" s="347"/>
      <c r="J29" s="347"/>
      <c r="K29" s="348"/>
      <c r="L29" s="376">
        <v>10</v>
      </c>
      <c r="M29" s="377"/>
      <c r="N29" s="377"/>
      <c r="O29" s="377"/>
      <c r="P29" s="403"/>
      <c r="Q29" s="376">
        <v>2050</v>
      </c>
      <c r="R29" s="377"/>
      <c r="S29" s="377"/>
      <c r="T29" s="377"/>
      <c r="U29" s="377"/>
      <c r="V29" s="403"/>
      <c r="W29" s="558"/>
      <c r="X29" s="559"/>
      <c r="Y29" s="560"/>
      <c r="Z29" s="375" t="s">
        <v>275</v>
      </c>
      <c r="AA29" s="347"/>
      <c r="AB29" s="347"/>
      <c r="AC29" s="347"/>
      <c r="AD29" s="347"/>
      <c r="AE29" s="347"/>
      <c r="AF29" s="347"/>
      <c r="AG29" s="348"/>
      <c r="AH29" s="376">
        <v>127</v>
      </c>
      <c r="AI29" s="377"/>
      <c r="AJ29" s="377"/>
      <c r="AK29" s="377"/>
      <c r="AL29" s="403"/>
      <c r="AM29" s="376">
        <v>387641</v>
      </c>
      <c r="AN29" s="377"/>
      <c r="AO29" s="377"/>
      <c r="AP29" s="377"/>
      <c r="AQ29" s="377"/>
      <c r="AR29" s="403"/>
      <c r="AS29" s="376">
        <v>3052</v>
      </c>
      <c r="AT29" s="377"/>
      <c r="AU29" s="377"/>
      <c r="AV29" s="377"/>
      <c r="AW29" s="377"/>
      <c r="AX29" s="378"/>
      <c r="AY29" s="541"/>
      <c r="AZ29" s="542"/>
      <c r="BA29" s="542"/>
      <c r="BB29" s="543"/>
      <c r="BC29" s="351" t="s">
        <v>276</v>
      </c>
      <c r="BD29" s="352"/>
      <c r="BE29" s="352"/>
      <c r="BF29" s="352"/>
      <c r="BG29" s="352"/>
      <c r="BH29" s="352"/>
      <c r="BI29" s="352"/>
      <c r="BJ29" s="352"/>
      <c r="BK29" s="352"/>
      <c r="BL29" s="352"/>
      <c r="BM29" s="353"/>
      <c r="BN29" s="354">
        <v>26170</v>
      </c>
      <c r="BO29" s="355"/>
      <c r="BP29" s="355"/>
      <c r="BQ29" s="355"/>
      <c r="BR29" s="355"/>
      <c r="BS29" s="355"/>
      <c r="BT29" s="355"/>
      <c r="BU29" s="356"/>
      <c r="BV29" s="354">
        <v>26169</v>
      </c>
      <c r="BW29" s="355"/>
      <c r="BX29" s="355"/>
      <c r="BY29" s="355"/>
      <c r="BZ29" s="355"/>
      <c r="CA29" s="355"/>
      <c r="CB29" s="355"/>
      <c r="CC29" s="356"/>
      <c r="CD29" s="17"/>
      <c r="CE29" s="522"/>
      <c r="CF29" s="522"/>
      <c r="CG29" s="522"/>
      <c r="CH29" s="522"/>
      <c r="CI29" s="522"/>
      <c r="CJ29" s="522"/>
      <c r="CK29" s="522"/>
      <c r="CL29" s="522"/>
      <c r="CM29" s="522"/>
      <c r="CN29" s="522"/>
      <c r="CO29" s="522"/>
      <c r="CP29" s="522"/>
      <c r="CQ29" s="522"/>
      <c r="CR29" s="522"/>
      <c r="CS29" s="523"/>
      <c r="CT29" s="360"/>
      <c r="CU29" s="361"/>
      <c r="CV29" s="361"/>
      <c r="CW29" s="361"/>
      <c r="CX29" s="361"/>
      <c r="CY29" s="361"/>
      <c r="CZ29" s="361"/>
      <c r="DA29" s="362"/>
      <c r="DB29" s="360"/>
      <c r="DC29" s="361"/>
      <c r="DD29" s="361"/>
      <c r="DE29" s="361"/>
      <c r="DF29" s="361"/>
      <c r="DG29" s="361"/>
      <c r="DH29" s="361"/>
      <c r="DI29" s="362"/>
    </row>
    <row r="30" spans="1:113" ht="18.75" customHeight="1" x14ac:dyDescent="0.15">
      <c r="A30" s="2"/>
      <c r="B30" s="553"/>
      <c r="C30" s="554"/>
      <c r="D30" s="555"/>
      <c r="E30" s="379"/>
      <c r="F30" s="380"/>
      <c r="G30" s="380"/>
      <c r="H30" s="380"/>
      <c r="I30" s="380"/>
      <c r="J30" s="380"/>
      <c r="K30" s="381"/>
      <c r="L30" s="457"/>
      <c r="M30" s="458"/>
      <c r="N30" s="458"/>
      <c r="O30" s="458"/>
      <c r="P30" s="459"/>
      <c r="Q30" s="457"/>
      <c r="R30" s="458"/>
      <c r="S30" s="458"/>
      <c r="T30" s="458"/>
      <c r="U30" s="458"/>
      <c r="V30" s="459"/>
      <c r="W30" s="460" t="s">
        <v>278</v>
      </c>
      <c r="X30" s="461"/>
      <c r="Y30" s="461"/>
      <c r="Z30" s="461"/>
      <c r="AA30" s="461"/>
      <c r="AB30" s="461"/>
      <c r="AC30" s="461"/>
      <c r="AD30" s="461"/>
      <c r="AE30" s="461"/>
      <c r="AF30" s="461"/>
      <c r="AG30" s="462"/>
      <c r="AH30" s="431">
        <v>98.5</v>
      </c>
      <c r="AI30" s="432"/>
      <c r="AJ30" s="432"/>
      <c r="AK30" s="432"/>
      <c r="AL30" s="432"/>
      <c r="AM30" s="432"/>
      <c r="AN30" s="432"/>
      <c r="AO30" s="432"/>
      <c r="AP30" s="432"/>
      <c r="AQ30" s="432"/>
      <c r="AR30" s="432"/>
      <c r="AS30" s="432"/>
      <c r="AT30" s="432"/>
      <c r="AU30" s="432"/>
      <c r="AV30" s="432"/>
      <c r="AW30" s="432"/>
      <c r="AX30" s="434"/>
      <c r="AY30" s="544"/>
      <c r="AZ30" s="545"/>
      <c r="BA30" s="545"/>
      <c r="BB30" s="546"/>
      <c r="BC30" s="449" t="s">
        <v>74</v>
      </c>
      <c r="BD30" s="450"/>
      <c r="BE30" s="450"/>
      <c r="BF30" s="450"/>
      <c r="BG30" s="450"/>
      <c r="BH30" s="450"/>
      <c r="BI30" s="450"/>
      <c r="BJ30" s="450"/>
      <c r="BK30" s="450"/>
      <c r="BL30" s="450"/>
      <c r="BM30" s="451"/>
      <c r="BN30" s="452">
        <v>394910</v>
      </c>
      <c r="BO30" s="453"/>
      <c r="BP30" s="453"/>
      <c r="BQ30" s="453"/>
      <c r="BR30" s="453"/>
      <c r="BS30" s="453"/>
      <c r="BT30" s="453"/>
      <c r="BU30" s="454"/>
      <c r="BV30" s="452">
        <v>409046</v>
      </c>
      <c r="BW30" s="453"/>
      <c r="BX30" s="453"/>
      <c r="BY30" s="453"/>
      <c r="BZ30" s="453"/>
      <c r="CA30" s="453"/>
      <c r="CB30" s="453"/>
      <c r="CC30" s="454"/>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15">
      <c r="A31" s="2"/>
      <c r="B31" s="4"/>
      <c r="DI31" s="36"/>
    </row>
    <row r="32" spans="1:113" ht="13.5" customHeight="1" x14ac:dyDescent="0.15">
      <c r="A32" s="2"/>
      <c r="B32" s="5"/>
      <c r="C32" s="463" t="s">
        <v>184</v>
      </c>
      <c r="D32" s="463"/>
      <c r="E32" s="463"/>
      <c r="F32" s="463"/>
      <c r="G32" s="463"/>
      <c r="H32" s="463"/>
      <c r="I32" s="463"/>
      <c r="J32" s="463"/>
      <c r="K32" s="463"/>
      <c r="L32" s="463"/>
      <c r="M32" s="463"/>
      <c r="N32" s="463"/>
      <c r="O32" s="463"/>
      <c r="P32" s="463"/>
      <c r="Q32" s="463"/>
      <c r="R32" s="463"/>
      <c r="S32" s="463"/>
      <c r="U32" s="358" t="s">
        <v>90</v>
      </c>
      <c r="V32" s="358"/>
      <c r="W32" s="358"/>
      <c r="X32" s="358"/>
      <c r="Y32" s="358"/>
      <c r="Z32" s="358"/>
      <c r="AA32" s="358"/>
      <c r="AB32" s="358"/>
      <c r="AC32" s="358"/>
      <c r="AD32" s="358"/>
      <c r="AE32" s="358"/>
      <c r="AF32" s="358"/>
      <c r="AG32" s="358"/>
      <c r="AH32" s="358"/>
      <c r="AI32" s="358"/>
      <c r="AJ32" s="358"/>
      <c r="AK32" s="358"/>
      <c r="AM32" s="358" t="s">
        <v>280</v>
      </c>
      <c r="AN32" s="358"/>
      <c r="AO32" s="358"/>
      <c r="AP32" s="358"/>
      <c r="AQ32" s="358"/>
      <c r="AR32" s="358"/>
      <c r="AS32" s="358"/>
      <c r="AT32" s="358"/>
      <c r="AU32" s="358"/>
      <c r="AV32" s="358"/>
      <c r="AW32" s="358"/>
      <c r="AX32" s="358"/>
      <c r="AY32" s="358"/>
      <c r="AZ32" s="358"/>
      <c r="BA32" s="358"/>
      <c r="BB32" s="358"/>
      <c r="BC32" s="358"/>
      <c r="BE32" s="358" t="s">
        <v>281</v>
      </c>
      <c r="BF32" s="358"/>
      <c r="BG32" s="358"/>
      <c r="BH32" s="358"/>
      <c r="BI32" s="358"/>
      <c r="BJ32" s="358"/>
      <c r="BK32" s="358"/>
      <c r="BL32" s="358"/>
      <c r="BM32" s="358"/>
      <c r="BN32" s="358"/>
      <c r="BO32" s="358"/>
      <c r="BP32" s="358"/>
      <c r="BQ32" s="358"/>
      <c r="BR32" s="358"/>
      <c r="BS32" s="358"/>
      <c r="BT32" s="358"/>
      <c r="BU32" s="358"/>
      <c r="BW32" s="358" t="s">
        <v>283</v>
      </c>
      <c r="BX32" s="358"/>
      <c r="BY32" s="358"/>
      <c r="BZ32" s="358"/>
      <c r="CA32" s="358"/>
      <c r="CB32" s="358"/>
      <c r="CC32" s="358"/>
      <c r="CD32" s="358"/>
      <c r="CE32" s="358"/>
      <c r="CF32" s="358"/>
      <c r="CG32" s="358"/>
      <c r="CH32" s="358"/>
      <c r="CI32" s="358"/>
      <c r="CJ32" s="358"/>
      <c r="CK32" s="358"/>
      <c r="CL32" s="358"/>
      <c r="CM32" s="358"/>
      <c r="CO32" s="358" t="s">
        <v>163</v>
      </c>
      <c r="CP32" s="358"/>
      <c r="CQ32" s="358"/>
      <c r="CR32" s="358"/>
      <c r="CS32" s="358"/>
      <c r="CT32" s="358"/>
      <c r="CU32" s="358"/>
      <c r="CV32" s="358"/>
      <c r="CW32" s="358"/>
      <c r="CX32" s="358"/>
      <c r="CY32" s="358"/>
      <c r="CZ32" s="358"/>
      <c r="DA32" s="358"/>
      <c r="DB32" s="358"/>
      <c r="DC32" s="358"/>
      <c r="DD32" s="358"/>
      <c r="DE32" s="358"/>
      <c r="DI32" s="36"/>
    </row>
    <row r="33" spans="1:113" ht="13.5" customHeight="1" x14ac:dyDescent="0.15">
      <c r="A33" s="2"/>
      <c r="B33" s="5"/>
      <c r="C33" s="464" t="s">
        <v>120</v>
      </c>
      <c r="D33" s="464"/>
      <c r="E33" s="465" t="s">
        <v>284</v>
      </c>
      <c r="F33" s="465"/>
      <c r="G33" s="465"/>
      <c r="H33" s="465"/>
      <c r="I33" s="465"/>
      <c r="J33" s="465"/>
      <c r="K33" s="465"/>
      <c r="L33" s="465"/>
      <c r="M33" s="465"/>
      <c r="N33" s="465"/>
      <c r="O33" s="465"/>
      <c r="P33" s="465"/>
      <c r="Q33" s="465"/>
      <c r="R33" s="465"/>
      <c r="S33" s="465"/>
      <c r="T33" s="12"/>
      <c r="U33" s="464" t="s">
        <v>120</v>
      </c>
      <c r="V33" s="464"/>
      <c r="W33" s="465" t="s">
        <v>284</v>
      </c>
      <c r="X33" s="465"/>
      <c r="Y33" s="465"/>
      <c r="Z33" s="465"/>
      <c r="AA33" s="465"/>
      <c r="AB33" s="465"/>
      <c r="AC33" s="465"/>
      <c r="AD33" s="465"/>
      <c r="AE33" s="465"/>
      <c r="AF33" s="465"/>
      <c r="AG33" s="465"/>
      <c r="AH33" s="465"/>
      <c r="AI33" s="465"/>
      <c r="AJ33" s="465"/>
      <c r="AK33" s="465"/>
      <c r="AL33" s="12"/>
      <c r="AM33" s="464" t="s">
        <v>120</v>
      </c>
      <c r="AN33" s="464"/>
      <c r="AO33" s="465" t="s">
        <v>284</v>
      </c>
      <c r="AP33" s="465"/>
      <c r="AQ33" s="465"/>
      <c r="AR33" s="465"/>
      <c r="AS33" s="465"/>
      <c r="AT33" s="465"/>
      <c r="AU33" s="465"/>
      <c r="AV33" s="465"/>
      <c r="AW33" s="465"/>
      <c r="AX33" s="465"/>
      <c r="AY33" s="465"/>
      <c r="AZ33" s="465"/>
      <c r="BA33" s="465"/>
      <c r="BB33" s="465"/>
      <c r="BC33" s="465"/>
      <c r="BD33" s="8"/>
      <c r="BE33" s="465" t="s">
        <v>286</v>
      </c>
      <c r="BF33" s="465"/>
      <c r="BG33" s="465" t="s">
        <v>165</v>
      </c>
      <c r="BH33" s="465"/>
      <c r="BI33" s="465"/>
      <c r="BJ33" s="465"/>
      <c r="BK33" s="465"/>
      <c r="BL33" s="465"/>
      <c r="BM33" s="465"/>
      <c r="BN33" s="465"/>
      <c r="BO33" s="465"/>
      <c r="BP33" s="465"/>
      <c r="BQ33" s="465"/>
      <c r="BR33" s="465"/>
      <c r="BS33" s="465"/>
      <c r="BT33" s="465"/>
      <c r="BU33" s="465"/>
      <c r="BV33" s="8"/>
      <c r="BW33" s="464" t="s">
        <v>286</v>
      </c>
      <c r="BX33" s="464"/>
      <c r="BY33" s="465" t="s">
        <v>108</v>
      </c>
      <c r="BZ33" s="465"/>
      <c r="CA33" s="465"/>
      <c r="CB33" s="465"/>
      <c r="CC33" s="465"/>
      <c r="CD33" s="465"/>
      <c r="CE33" s="465"/>
      <c r="CF33" s="465"/>
      <c r="CG33" s="465"/>
      <c r="CH33" s="465"/>
      <c r="CI33" s="465"/>
      <c r="CJ33" s="465"/>
      <c r="CK33" s="465"/>
      <c r="CL33" s="465"/>
      <c r="CM33" s="465"/>
      <c r="CN33" s="12"/>
      <c r="CO33" s="464" t="s">
        <v>120</v>
      </c>
      <c r="CP33" s="464"/>
      <c r="CQ33" s="465" t="s">
        <v>287</v>
      </c>
      <c r="CR33" s="465"/>
      <c r="CS33" s="465"/>
      <c r="CT33" s="465"/>
      <c r="CU33" s="465"/>
      <c r="CV33" s="465"/>
      <c r="CW33" s="465"/>
      <c r="CX33" s="465"/>
      <c r="CY33" s="465"/>
      <c r="CZ33" s="465"/>
      <c r="DA33" s="465"/>
      <c r="DB33" s="465"/>
      <c r="DC33" s="465"/>
      <c r="DD33" s="465"/>
      <c r="DE33" s="465"/>
      <c r="DF33" s="12"/>
      <c r="DG33" s="466" t="s">
        <v>84</v>
      </c>
      <c r="DH33" s="466"/>
      <c r="DI33" s="19"/>
    </row>
    <row r="34" spans="1:113" ht="32.25" customHeight="1" x14ac:dyDescent="0.15">
      <c r="A34" s="2"/>
      <c r="B34" s="5"/>
      <c r="C34" s="467">
        <f>IF(E34="","",1)</f>
        <v>1</v>
      </c>
      <c r="D34" s="467"/>
      <c r="E34" s="468" t="str">
        <f>IF('各会計、関係団体の財政状況及び健全化判断比率'!B7="","",'各会計、関係団体の財政状況及び健全化判断比率'!B7)</f>
        <v>一般会計</v>
      </c>
      <c r="F34" s="468"/>
      <c r="G34" s="468"/>
      <c r="H34" s="468"/>
      <c r="I34" s="468"/>
      <c r="J34" s="468"/>
      <c r="K34" s="468"/>
      <c r="L34" s="468"/>
      <c r="M34" s="468"/>
      <c r="N34" s="468"/>
      <c r="O34" s="468"/>
      <c r="P34" s="468"/>
      <c r="Q34" s="468"/>
      <c r="R34" s="468"/>
      <c r="S34" s="468"/>
      <c r="T34" s="2"/>
      <c r="U34" s="467">
        <f>IF(W34="","",MAX(C34:D43)+1)</f>
        <v>2</v>
      </c>
      <c r="V34" s="467"/>
      <c r="W34" s="468" t="str">
        <f>IF('各会計、関係団体の財政状況及び健全化判断比率'!B28="","",'各会計、関係団体の財政状況及び健全化判断比率'!B28)</f>
        <v>国民健康保険特別会計</v>
      </c>
      <c r="X34" s="468"/>
      <c r="Y34" s="468"/>
      <c r="Z34" s="468"/>
      <c r="AA34" s="468"/>
      <c r="AB34" s="468"/>
      <c r="AC34" s="468"/>
      <c r="AD34" s="468"/>
      <c r="AE34" s="468"/>
      <c r="AF34" s="468"/>
      <c r="AG34" s="468"/>
      <c r="AH34" s="468"/>
      <c r="AI34" s="468"/>
      <c r="AJ34" s="468"/>
      <c r="AK34" s="468"/>
      <c r="AL34" s="2"/>
      <c r="AM34" s="467" t="str">
        <f>IF(AO34="","",MAX(C34:D43,U34:V43)+1)</f>
        <v/>
      </c>
      <c r="AN34" s="467"/>
      <c r="AO34" s="468"/>
      <c r="AP34" s="468"/>
      <c r="AQ34" s="468"/>
      <c r="AR34" s="468"/>
      <c r="AS34" s="468"/>
      <c r="AT34" s="468"/>
      <c r="AU34" s="468"/>
      <c r="AV34" s="468"/>
      <c r="AW34" s="468"/>
      <c r="AX34" s="468"/>
      <c r="AY34" s="468"/>
      <c r="AZ34" s="468"/>
      <c r="BA34" s="468"/>
      <c r="BB34" s="468"/>
      <c r="BC34" s="468"/>
      <c r="BD34" s="2"/>
      <c r="BE34" s="467">
        <f>IF(BG34="","",MAX(C34:D43,U34:V43,AM34:AN43)+1)</f>
        <v>5</v>
      </c>
      <c r="BF34" s="467"/>
      <c r="BG34" s="468" t="str">
        <f>IF('各会計、関係団体の財政状況及び健全化判断比率'!B31="","",'各会計、関係団体の財政状況及び健全化判断比率'!B31)</f>
        <v>下水道事業特別会計</v>
      </c>
      <c r="BH34" s="468"/>
      <c r="BI34" s="468"/>
      <c r="BJ34" s="468"/>
      <c r="BK34" s="468"/>
      <c r="BL34" s="468"/>
      <c r="BM34" s="468"/>
      <c r="BN34" s="468"/>
      <c r="BO34" s="468"/>
      <c r="BP34" s="468"/>
      <c r="BQ34" s="468"/>
      <c r="BR34" s="468"/>
      <c r="BS34" s="468"/>
      <c r="BT34" s="468"/>
      <c r="BU34" s="468"/>
      <c r="BV34" s="2"/>
      <c r="BW34" s="467">
        <f>IF(BY34="","",MAX(C34:D43,U34:V43,AM34:AN43,BE34:BF43)+1)</f>
        <v>6</v>
      </c>
      <c r="BX34" s="467"/>
      <c r="BY34" s="468" t="str">
        <f>IF('各会計、関係団体の財政状況及び健全化判断比率'!B68="","",'各会計、関係団体の財政状況及び健全化判断比率'!B68)</f>
        <v>周東環境衛生組合（一般会計）</v>
      </c>
      <c r="BZ34" s="468"/>
      <c r="CA34" s="468"/>
      <c r="CB34" s="468"/>
      <c r="CC34" s="468"/>
      <c r="CD34" s="468"/>
      <c r="CE34" s="468"/>
      <c r="CF34" s="468"/>
      <c r="CG34" s="468"/>
      <c r="CH34" s="468"/>
      <c r="CI34" s="468"/>
      <c r="CJ34" s="468"/>
      <c r="CK34" s="468"/>
      <c r="CL34" s="468"/>
      <c r="CM34" s="468"/>
      <c r="CN34" s="2"/>
      <c r="CO34" s="467" t="str">
        <f>IF(CQ34="","",MAX(C34:D43,U34:V43,AM34:AN43,BE34:BF43,BW34:BX43)+1)</f>
        <v/>
      </c>
      <c r="CP34" s="467"/>
      <c r="CQ34" s="468" t="str">
        <f>IF('各会計、関係団体の財政状況及び健全化判断比率'!BS7="","",'各会計、関係団体の財政状況及び健全化判断比率'!BS7)</f>
        <v/>
      </c>
      <c r="CR34" s="468"/>
      <c r="CS34" s="468"/>
      <c r="CT34" s="468"/>
      <c r="CU34" s="468"/>
      <c r="CV34" s="468"/>
      <c r="CW34" s="468"/>
      <c r="CX34" s="468"/>
      <c r="CY34" s="468"/>
      <c r="CZ34" s="468"/>
      <c r="DA34" s="468"/>
      <c r="DB34" s="468"/>
      <c r="DC34" s="468"/>
      <c r="DD34" s="468"/>
      <c r="DE34" s="468"/>
      <c r="DG34" s="469" t="str">
        <f>IF('各会計、関係団体の財政状況及び健全化判断比率'!BR7="","",'各会計、関係団体の財政状況及び健全化判断比率'!BR7)</f>
        <v/>
      </c>
      <c r="DH34" s="469"/>
      <c r="DI34" s="19"/>
    </row>
    <row r="35" spans="1:113" ht="32.25" customHeight="1" x14ac:dyDescent="0.15">
      <c r="A35" s="2"/>
      <c r="B35" s="5"/>
      <c r="C35" s="467" t="str">
        <f t="shared" ref="C35:C43" si="0">IF(E35="","",C34+1)</f>
        <v/>
      </c>
      <c r="D35" s="467"/>
      <c r="E35" s="468" t="str">
        <f>IF('各会計、関係団体の財政状況及び健全化判断比率'!B8="","",'各会計、関係団体の財政状況及び健全化判断比率'!B8)</f>
        <v/>
      </c>
      <c r="F35" s="468"/>
      <c r="G35" s="468"/>
      <c r="H35" s="468"/>
      <c r="I35" s="468"/>
      <c r="J35" s="468"/>
      <c r="K35" s="468"/>
      <c r="L35" s="468"/>
      <c r="M35" s="468"/>
      <c r="N35" s="468"/>
      <c r="O35" s="468"/>
      <c r="P35" s="468"/>
      <c r="Q35" s="468"/>
      <c r="R35" s="468"/>
      <c r="S35" s="468"/>
      <c r="T35" s="2"/>
      <c r="U35" s="467">
        <f t="shared" ref="U35:U43" si="1">IF(W35="","",U34+1)</f>
        <v>3</v>
      </c>
      <c r="V35" s="467"/>
      <c r="W35" s="468" t="str">
        <f>IF('各会計、関係団体の財政状況及び健全化判断比率'!B29="","",'各会計、関係団体の財政状況及び健全化判断比率'!B29)</f>
        <v>介護保険特別会計</v>
      </c>
      <c r="X35" s="468"/>
      <c r="Y35" s="468"/>
      <c r="Z35" s="468"/>
      <c r="AA35" s="468"/>
      <c r="AB35" s="468"/>
      <c r="AC35" s="468"/>
      <c r="AD35" s="468"/>
      <c r="AE35" s="468"/>
      <c r="AF35" s="468"/>
      <c r="AG35" s="468"/>
      <c r="AH35" s="468"/>
      <c r="AI35" s="468"/>
      <c r="AJ35" s="468"/>
      <c r="AK35" s="468"/>
      <c r="AL35" s="2"/>
      <c r="AM35" s="467" t="str">
        <f t="shared" ref="AM35:AM43" si="2">IF(AO35="","",AM34+1)</f>
        <v/>
      </c>
      <c r="AN35" s="467"/>
      <c r="AO35" s="468"/>
      <c r="AP35" s="468"/>
      <c r="AQ35" s="468"/>
      <c r="AR35" s="468"/>
      <c r="AS35" s="468"/>
      <c r="AT35" s="468"/>
      <c r="AU35" s="468"/>
      <c r="AV35" s="468"/>
      <c r="AW35" s="468"/>
      <c r="AX35" s="468"/>
      <c r="AY35" s="468"/>
      <c r="AZ35" s="468"/>
      <c r="BA35" s="468"/>
      <c r="BB35" s="468"/>
      <c r="BC35" s="468"/>
      <c r="BD35" s="2"/>
      <c r="BE35" s="467" t="str">
        <f t="shared" ref="BE35:BE43" si="3">IF(BG35="","",BE34+1)</f>
        <v/>
      </c>
      <c r="BF35" s="467"/>
      <c r="BG35" s="468"/>
      <c r="BH35" s="468"/>
      <c r="BI35" s="468"/>
      <c r="BJ35" s="468"/>
      <c r="BK35" s="468"/>
      <c r="BL35" s="468"/>
      <c r="BM35" s="468"/>
      <c r="BN35" s="468"/>
      <c r="BO35" s="468"/>
      <c r="BP35" s="468"/>
      <c r="BQ35" s="468"/>
      <c r="BR35" s="468"/>
      <c r="BS35" s="468"/>
      <c r="BT35" s="468"/>
      <c r="BU35" s="468"/>
      <c r="BV35" s="2"/>
      <c r="BW35" s="467">
        <f t="shared" ref="BW35:BW43" si="4">IF(BY35="","",BW34+1)</f>
        <v>7</v>
      </c>
      <c r="BX35" s="467"/>
      <c r="BY35" s="468" t="str">
        <f>IF('各会計、関係団体の財政状況及び健全化判断比率'!B69="","",'各会計、関係団体の財政状況及び健全化判断比率'!B69)</f>
        <v>田布施・平生水道企業団（水道事業会計）</v>
      </c>
      <c r="BZ35" s="468"/>
      <c r="CA35" s="468"/>
      <c r="CB35" s="468"/>
      <c r="CC35" s="468"/>
      <c r="CD35" s="468"/>
      <c r="CE35" s="468"/>
      <c r="CF35" s="468"/>
      <c r="CG35" s="468"/>
      <c r="CH35" s="468"/>
      <c r="CI35" s="468"/>
      <c r="CJ35" s="468"/>
      <c r="CK35" s="468"/>
      <c r="CL35" s="468"/>
      <c r="CM35" s="468"/>
      <c r="CN35" s="2"/>
      <c r="CO35" s="467" t="str">
        <f t="shared" ref="CO35:CO43" si="5">IF(CQ35="","",CO34+1)</f>
        <v/>
      </c>
      <c r="CP35" s="467"/>
      <c r="CQ35" s="468" t="str">
        <f>IF('各会計、関係団体の財政状況及び健全化判断比率'!BS8="","",'各会計、関係団体の財政状況及び健全化判断比率'!BS8)</f>
        <v/>
      </c>
      <c r="CR35" s="468"/>
      <c r="CS35" s="468"/>
      <c r="CT35" s="468"/>
      <c r="CU35" s="468"/>
      <c r="CV35" s="468"/>
      <c r="CW35" s="468"/>
      <c r="CX35" s="468"/>
      <c r="CY35" s="468"/>
      <c r="CZ35" s="468"/>
      <c r="DA35" s="468"/>
      <c r="DB35" s="468"/>
      <c r="DC35" s="468"/>
      <c r="DD35" s="468"/>
      <c r="DE35" s="468"/>
      <c r="DG35" s="469" t="str">
        <f>IF('各会計、関係団体の財政状況及び健全化判断比率'!BR8="","",'各会計、関係団体の財政状況及び健全化判断比率'!BR8)</f>
        <v/>
      </c>
      <c r="DH35" s="469"/>
      <c r="DI35" s="19"/>
    </row>
    <row r="36" spans="1:113" ht="32.25" customHeight="1" x14ac:dyDescent="0.15">
      <c r="A36" s="2"/>
      <c r="B36" s="5"/>
      <c r="C36" s="467" t="str">
        <f t="shared" si="0"/>
        <v/>
      </c>
      <c r="D36" s="467"/>
      <c r="E36" s="468" t="str">
        <f>IF('各会計、関係団体の財政状況及び健全化判断比率'!B9="","",'各会計、関係団体の財政状況及び健全化判断比率'!B9)</f>
        <v/>
      </c>
      <c r="F36" s="468"/>
      <c r="G36" s="468"/>
      <c r="H36" s="468"/>
      <c r="I36" s="468"/>
      <c r="J36" s="468"/>
      <c r="K36" s="468"/>
      <c r="L36" s="468"/>
      <c r="M36" s="468"/>
      <c r="N36" s="468"/>
      <c r="O36" s="468"/>
      <c r="P36" s="468"/>
      <c r="Q36" s="468"/>
      <c r="R36" s="468"/>
      <c r="S36" s="468"/>
      <c r="T36" s="2"/>
      <c r="U36" s="467">
        <f t="shared" si="1"/>
        <v>4</v>
      </c>
      <c r="V36" s="467"/>
      <c r="W36" s="468" t="str">
        <f>IF('各会計、関係団体の財政状況及び健全化判断比率'!B30="","",'各会計、関係団体の財政状況及び健全化判断比率'!B30)</f>
        <v>後期高齢者医療特別会計</v>
      </c>
      <c r="X36" s="468"/>
      <c r="Y36" s="468"/>
      <c r="Z36" s="468"/>
      <c r="AA36" s="468"/>
      <c r="AB36" s="468"/>
      <c r="AC36" s="468"/>
      <c r="AD36" s="468"/>
      <c r="AE36" s="468"/>
      <c r="AF36" s="468"/>
      <c r="AG36" s="468"/>
      <c r="AH36" s="468"/>
      <c r="AI36" s="468"/>
      <c r="AJ36" s="468"/>
      <c r="AK36" s="468"/>
      <c r="AL36" s="2"/>
      <c r="AM36" s="467" t="str">
        <f t="shared" si="2"/>
        <v/>
      </c>
      <c r="AN36" s="467"/>
      <c r="AO36" s="468"/>
      <c r="AP36" s="468"/>
      <c r="AQ36" s="468"/>
      <c r="AR36" s="468"/>
      <c r="AS36" s="468"/>
      <c r="AT36" s="468"/>
      <c r="AU36" s="468"/>
      <c r="AV36" s="468"/>
      <c r="AW36" s="468"/>
      <c r="AX36" s="468"/>
      <c r="AY36" s="468"/>
      <c r="AZ36" s="468"/>
      <c r="BA36" s="468"/>
      <c r="BB36" s="468"/>
      <c r="BC36" s="468"/>
      <c r="BD36" s="2"/>
      <c r="BE36" s="467" t="str">
        <f t="shared" si="3"/>
        <v/>
      </c>
      <c r="BF36" s="467"/>
      <c r="BG36" s="468"/>
      <c r="BH36" s="468"/>
      <c r="BI36" s="468"/>
      <c r="BJ36" s="468"/>
      <c r="BK36" s="468"/>
      <c r="BL36" s="468"/>
      <c r="BM36" s="468"/>
      <c r="BN36" s="468"/>
      <c r="BO36" s="468"/>
      <c r="BP36" s="468"/>
      <c r="BQ36" s="468"/>
      <c r="BR36" s="468"/>
      <c r="BS36" s="468"/>
      <c r="BT36" s="468"/>
      <c r="BU36" s="468"/>
      <c r="BV36" s="2"/>
      <c r="BW36" s="467">
        <f t="shared" si="4"/>
        <v>8</v>
      </c>
      <c r="BX36" s="467"/>
      <c r="BY36" s="468" t="str">
        <f>IF('各会計、関係団体の財政状況及び健全化判断比率'!B70="","",'各会計、関係団体の財政状況及び健全化判断比率'!B70)</f>
        <v>熊南総合事務組合（一般会計）</v>
      </c>
      <c r="BZ36" s="468"/>
      <c r="CA36" s="468"/>
      <c r="CB36" s="468"/>
      <c r="CC36" s="468"/>
      <c r="CD36" s="468"/>
      <c r="CE36" s="468"/>
      <c r="CF36" s="468"/>
      <c r="CG36" s="468"/>
      <c r="CH36" s="468"/>
      <c r="CI36" s="468"/>
      <c r="CJ36" s="468"/>
      <c r="CK36" s="468"/>
      <c r="CL36" s="468"/>
      <c r="CM36" s="468"/>
      <c r="CN36" s="2"/>
      <c r="CO36" s="467" t="str">
        <f t="shared" si="5"/>
        <v/>
      </c>
      <c r="CP36" s="467"/>
      <c r="CQ36" s="468" t="str">
        <f>IF('各会計、関係団体の財政状況及び健全化判断比率'!BS9="","",'各会計、関係団体の財政状況及び健全化判断比率'!BS9)</f>
        <v/>
      </c>
      <c r="CR36" s="468"/>
      <c r="CS36" s="468"/>
      <c r="CT36" s="468"/>
      <c r="CU36" s="468"/>
      <c r="CV36" s="468"/>
      <c r="CW36" s="468"/>
      <c r="CX36" s="468"/>
      <c r="CY36" s="468"/>
      <c r="CZ36" s="468"/>
      <c r="DA36" s="468"/>
      <c r="DB36" s="468"/>
      <c r="DC36" s="468"/>
      <c r="DD36" s="468"/>
      <c r="DE36" s="468"/>
      <c r="DG36" s="469" t="str">
        <f>IF('各会計、関係団体の財政状況及び健全化判断比率'!BR9="","",'各会計、関係団体の財政状況及び健全化判断比率'!BR9)</f>
        <v/>
      </c>
      <c r="DH36" s="469"/>
      <c r="DI36" s="19"/>
    </row>
    <row r="37" spans="1:113" ht="32.25" customHeight="1" x14ac:dyDescent="0.15">
      <c r="A37" s="2"/>
      <c r="B37" s="5"/>
      <c r="C37" s="467" t="str">
        <f t="shared" si="0"/>
        <v/>
      </c>
      <c r="D37" s="467"/>
      <c r="E37" s="468" t="str">
        <f>IF('各会計、関係団体の財政状況及び健全化判断比率'!B10="","",'各会計、関係団体の財政状況及び健全化判断比率'!B10)</f>
        <v/>
      </c>
      <c r="F37" s="468"/>
      <c r="G37" s="468"/>
      <c r="H37" s="468"/>
      <c r="I37" s="468"/>
      <c r="J37" s="468"/>
      <c r="K37" s="468"/>
      <c r="L37" s="468"/>
      <c r="M37" s="468"/>
      <c r="N37" s="468"/>
      <c r="O37" s="468"/>
      <c r="P37" s="468"/>
      <c r="Q37" s="468"/>
      <c r="R37" s="468"/>
      <c r="S37" s="468"/>
      <c r="T37" s="2"/>
      <c r="U37" s="467" t="str">
        <f t="shared" si="1"/>
        <v/>
      </c>
      <c r="V37" s="467"/>
      <c r="W37" s="468"/>
      <c r="X37" s="468"/>
      <c r="Y37" s="468"/>
      <c r="Z37" s="468"/>
      <c r="AA37" s="468"/>
      <c r="AB37" s="468"/>
      <c r="AC37" s="468"/>
      <c r="AD37" s="468"/>
      <c r="AE37" s="468"/>
      <c r="AF37" s="468"/>
      <c r="AG37" s="468"/>
      <c r="AH37" s="468"/>
      <c r="AI37" s="468"/>
      <c r="AJ37" s="468"/>
      <c r="AK37" s="468"/>
      <c r="AL37" s="2"/>
      <c r="AM37" s="467" t="str">
        <f t="shared" si="2"/>
        <v/>
      </c>
      <c r="AN37" s="467"/>
      <c r="AO37" s="468"/>
      <c r="AP37" s="468"/>
      <c r="AQ37" s="468"/>
      <c r="AR37" s="468"/>
      <c r="AS37" s="468"/>
      <c r="AT37" s="468"/>
      <c r="AU37" s="468"/>
      <c r="AV37" s="468"/>
      <c r="AW37" s="468"/>
      <c r="AX37" s="468"/>
      <c r="AY37" s="468"/>
      <c r="AZ37" s="468"/>
      <c r="BA37" s="468"/>
      <c r="BB37" s="468"/>
      <c r="BC37" s="468"/>
      <c r="BD37" s="2"/>
      <c r="BE37" s="467" t="str">
        <f t="shared" si="3"/>
        <v/>
      </c>
      <c r="BF37" s="467"/>
      <c r="BG37" s="468"/>
      <c r="BH37" s="468"/>
      <c r="BI37" s="468"/>
      <c r="BJ37" s="468"/>
      <c r="BK37" s="468"/>
      <c r="BL37" s="468"/>
      <c r="BM37" s="468"/>
      <c r="BN37" s="468"/>
      <c r="BO37" s="468"/>
      <c r="BP37" s="468"/>
      <c r="BQ37" s="468"/>
      <c r="BR37" s="468"/>
      <c r="BS37" s="468"/>
      <c r="BT37" s="468"/>
      <c r="BU37" s="468"/>
      <c r="BV37" s="2"/>
      <c r="BW37" s="467">
        <f t="shared" si="4"/>
        <v>9</v>
      </c>
      <c r="BX37" s="467"/>
      <c r="BY37" s="468" t="str">
        <f>IF('各会計、関係団体の財政状況及び健全化判断比率'!B71="","",'各会計、関係団体の財政状況及び健全化判断比率'!B71)</f>
        <v>熊南総合事務組合（馬島・佐合島航路事業特別会計）</v>
      </c>
      <c r="BZ37" s="468"/>
      <c r="CA37" s="468"/>
      <c r="CB37" s="468"/>
      <c r="CC37" s="468"/>
      <c r="CD37" s="468"/>
      <c r="CE37" s="468"/>
      <c r="CF37" s="468"/>
      <c r="CG37" s="468"/>
      <c r="CH37" s="468"/>
      <c r="CI37" s="468"/>
      <c r="CJ37" s="468"/>
      <c r="CK37" s="468"/>
      <c r="CL37" s="468"/>
      <c r="CM37" s="468"/>
      <c r="CN37" s="2"/>
      <c r="CO37" s="467" t="str">
        <f t="shared" si="5"/>
        <v/>
      </c>
      <c r="CP37" s="467"/>
      <c r="CQ37" s="468" t="str">
        <f>IF('各会計、関係団体の財政状況及び健全化判断比率'!BS10="","",'各会計、関係団体の財政状況及び健全化判断比率'!BS10)</f>
        <v/>
      </c>
      <c r="CR37" s="468"/>
      <c r="CS37" s="468"/>
      <c r="CT37" s="468"/>
      <c r="CU37" s="468"/>
      <c r="CV37" s="468"/>
      <c r="CW37" s="468"/>
      <c r="CX37" s="468"/>
      <c r="CY37" s="468"/>
      <c r="CZ37" s="468"/>
      <c r="DA37" s="468"/>
      <c r="DB37" s="468"/>
      <c r="DC37" s="468"/>
      <c r="DD37" s="468"/>
      <c r="DE37" s="468"/>
      <c r="DG37" s="469" t="str">
        <f>IF('各会計、関係団体の財政状況及び健全化判断比率'!BR10="","",'各会計、関係団体の財政状況及び健全化判断比率'!BR10)</f>
        <v/>
      </c>
      <c r="DH37" s="469"/>
      <c r="DI37" s="19"/>
    </row>
    <row r="38" spans="1:113" ht="32.25" customHeight="1" x14ac:dyDescent="0.15">
      <c r="A38" s="2"/>
      <c r="B38" s="5"/>
      <c r="C38" s="467" t="str">
        <f t="shared" si="0"/>
        <v/>
      </c>
      <c r="D38" s="467"/>
      <c r="E38" s="468" t="str">
        <f>IF('各会計、関係団体の財政状況及び健全化判断比率'!B11="","",'各会計、関係団体の財政状況及び健全化判断比率'!B11)</f>
        <v/>
      </c>
      <c r="F38" s="468"/>
      <c r="G38" s="468"/>
      <c r="H38" s="468"/>
      <c r="I38" s="468"/>
      <c r="J38" s="468"/>
      <c r="K38" s="468"/>
      <c r="L38" s="468"/>
      <c r="M38" s="468"/>
      <c r="N38" s="468"/>
      <c r="O38" s="468"/>
      <c r="P38" s="468"/>
      <c r="Q38" s="468"/>
      <c r="R38" s="468"/>
      <c r="S38" s="468"/>
      <c r="T38" s="2"/>
      <c r="U38" s="467" t="str">
        <f t="shared" si="1"/>
        <v/>
      </c>
      <c r="V38" s="467"/>
      <c r="W38" s="468"/>
      <c r="X38" s="468"/>
      <c r="Y38" s="468"/>
      <c r="Z38" s="468"/>
      <c r="AA38" s="468"/>
      <c r="AB38" s="468"/>
      <c r="AC38" s="468"/>
      <c r="AD38" s="468"/>
      <c r="AE38" s="468"/>
      <c r="AF38" s="468"/>
      <c r="AG38" s="468"/>
      <c r="AH38" s="468"/>
      <c r="AI38" s="468"/>
      <c r="AJ38" s="468"/>
      <c r="AK38" s="468"/>
      <c r="AL38" s="2"/>
      <c r="AM38" s="467" t="str">
        <f t="shared" si="2"/>
        <v/>
      </c>
      <c r="AN38" s="467"/>
      <c r="AO38" s="468"/>
      <c r="AP38" s="468"/>
      <c r="AQ38" s="468"/>
      <c r="AR38" s="468"/>
      <c r="AS38" s="468"/>
      <c r="AT38" s="468"/>
      <c r="AU38" s="468"/>
      <c r="AV38" s="468"/>
      <c r="AW38" s="468"/>
      <c r="AX38" s="468"/>
      <c r="AY38" s="468"/>
      <c r="AZ38" s="468"/>
      <c r="BA38" s="468"/>
      <c r="BB38" s="468"/>
      <c r="BC38" s="468"/>
      <c r="BD38" s="2"/>
      <c r="BE38" s="467" t="str">
        <f t="shared" si="3"/>
        <v/>
      </c>
      <c r="BF38" s="467"/>
      <c r="BG38" s="468"/>
      <c r="BH38" s="468"/>
      <c r="BI38" s="468"/>
      <c r="BJ38" s="468"/>
      <c r="BK38" s="468"/>
      <c r="BL38" s="468"/>
      <c r="BM38" s="468"/>
      <c r="BN38" s="468"/>
      <c r="BO38" s="468"/>
      <c r="BP38" s="468"/>
      <c r="BQ38" s="468"/>
      <c r="BR38" s="468"/>
      <c r="BS38" s="468"/>
      <c r="BT38" s="468"/>
      <c r="BU38" s="468"/>
      <c r="BV38" s="2"/>
      <c r="BW38" s="467">
        <f t="shared" si="4"/>
        <v>10</v>
      </c>
      <c r="BX38" s="467"/>
      <c r="BY38" s="468" t="str">
        <f>IF('各会計、関係団体の財政状況及び健全化判断比率'!B72="","",'各会計、関係団体の財政状況及び健全化判断比率'!B72)</f>
        <v>光地区消防組合（一般会計）</v>
      </c>
      <c r="BZ38" s="468"/>
      <c r="CA38" s="468"/>
      <c r="CB38" s="468"/>
      <c r="CC38" s="468"/>
      <c r="CD38" s="468"/>
      <c r="CE38" s="468"/>
      <c r="CF38" s="468"/>
      <c r="CG38" s="468"/>
      <c r="CH38" s="468"/>
      <c r="CI38" s="468"/>
      <c r="CJ38" s="468"/>
      <c r="CK38" s="468"/>
      <c r="CL38" s="468"/>
      <c r="CM38" s="468"/>
      <c r="CN38" s="2"/>
      <c r="CO38" s="467" t="str">
        <f t="shared" si="5"/>
        <v/>
      </c>
      <c r="CP38" s="467"/>
      <c r="CQ38" s="468" t="str">
        <f>IF('各会計、関係団体の財政状況及び健全化判断比率'!BS11="","",'各会計、関係団体の財政状況及び健全化判断比率'!BS11)</f>
        <v/>
      </c>
      <c r="CR38" s="468"/>
      <c r="CS38" s="468"/>
      <c r="CT38" s="468"/>
      <c r="CU38" s="468"/>
      <c r="CV38" s="468"/>
      <c r="CW38" s="468"/>
      <c r="CX38" s="468"/>
      <c r="CY38" s="468"/>
      <c r="CZ38" s="468"/>
      <c r="DA38" s="468"/>
      <c r="DB38" s="468"/>
      <c r="DC38" s="468"/>
      <c r="DD38" s="468"/>
      <c r="DE38" s="468"/>
      <c r="DG38" s="469" t="str">
        <f>IF('各会計、関係団体の財政状況及び健全化判断比率'!BR11="","",'各会計、関係団体の財政状況及び健全化判断比率'!BR11)</f>
        <v/>
      </c>
      <c r="DH38" s="469"/>
      <c r="DI38" s="19"/>
    </row>
    <row r="39" spans="1:113" ht="32.25" customHeight="1" x14ac:dyDescent="0.15">
      <c r="A39" s="2"/>
      <c r="B39" s="5"/>
      <c r="C39" s="467" t="str">
        <f t="shared" si="0"/>
        <v/>
      </c>
      <c r="D39" s="467"/>
      <c r="E39" s="468" t="str">
        <f>IF('各会計、関係団体の財政状況及び健全化判断比率'!B12="","",'各会計、関係団体の財政状況及び健全化判断比率'!B12)</f>
        <v/>
      </c>
      <c r="F39" s="468"/>
      <c r="G39" s="468"/>
      <c r="H39" s="468"/>
      <c r="I39" s="468"/>
      <c r="J39" s="468"/>
      <c r="K39" s="468"/>
      <c r="L39" s="468"/>
      <c r="M39" s="468"/>
      <c r="N39" s="468"/>
      <c r="O39" s="468"/>
      <c r="P39" s="468"/>
      <c r="Q39" s="468"/>
      <c r="R39" s="468"/>
      <c r="S39" s="468"/>
      <c r="T39" s="2"/>
      <c r="U39" s="467" t="str">
        <f t="shared" si="1"/>
        <v/>
      </c>
      <c r="V39" s="467"/>
      <c r="W39" s="468"/>
      <c r="X39" s="468"/>
      <c r="Y39" s="468"/>
      <c r="Z39" s="468"/>
      <c r="AA39" s="468"/>
      <c r="AB39" s="468"/>
      <c r="AC39" s="468"/>
      <c r="AD39" s="468"/>
      <c r="AE39" s="468"/>
      <c r="AF39" s="468"/>
      <c r="AG39" s="468"/>
      <c r="AH39" s="468"/>
      <c r="AI39" s="468"/>
      <c r="AJ39" s="468"/>
      <c r="AK39" s="468"/>
      <c r="AL39" s="2"/>
      <c r="AM39" s="467" t="str">
        <f t="shared" si="2"/>
        <v/>
      </c>
      <c r="AN39" s="467"/>
      <c r="AO39" s="468"/>
      <c r="AP39" s="468"/>
      <c r="AQ39" s="468"/>
      <c r="AR39" s="468"/>
      <c r="AS39" s="468"/>
      <c r="AT39" s="468"/>
      <c r="AU39" s="468"/>
      <c r="AV39" s="468"/>
      <c r="AW39" s="468"/>
      <c r="AX39" s="468"/>
      <c r="AY39" s="468"/>
      <c r="AZ39" s="468"/>
      <c r="BA39" s="468"/>
      <c r="BB39" s="468"/>
      <c r="BC39" s="468"/>
      <c r="BD39" s="2"/>
      <c r="BE39" s="467" t="str">
        <f t="shared" si="3"/>
        <v/>
      </c>
      <c r="BF39" s="467"/>
      <c r="BG39" s="468"/>
      <c r="BH39" s="468"/>
      <c r="BI39" s="468"/>
      <c r="BJ39" s="468"/>
      <c r="BK39" s="468"/>
      <c r="BL39" s="468"/>
      <c r="BM39" s="468"/>
      <c r="BN39" s="468"/>
      <c r="BO39" s="468"/>
      <c r="BP39" s="468"/>
      <c r="BQ39" s="468"/>
      <c r="BR39" s="468"/>
      <c r="BS39" s="468"/>
      <c r="BT39" s="468"/>
      <c r="BU39" s="468"/>
      <c r="BV39" s="2"/>
      <c r="BW39" s="467">
        <f t="shared" si="4"/>
        <v>11</v>
      </c>
      <c r="BX39" s="467"/>
      <c r="BY39" s="468" t="str">
        <f>IF('各会計、関係団体の財政状況及び健全化判断比率'!B73="","",'各会計、関係団体の財政状況及び健全化判断比率'!B73)</f>
        <v>柳井地域広域水道企業団（水道用水供給事業会計）</v>
      </c>
      <c r="BZ39" s="468"/>
      <c r="CA39" s="468"/>
      <c r="CB39" s="468"/>
      <c r="CC39" s="468"/>
      <c r="CD39" s="468"/>
      <c r="CE39" s="468"/>
      <c r="CF39" s="468"/>
      <c r="CG39" s="468"/>
      <c r="CH39" s="468"/>
      <c r="CI39" s="468"/>
      <c r="CJ39" s="468"/>
      <c r="CK39" s="468"/>
      <c r="CL39" s="468"/>
      <c r="CM39" s="468"/>
      <c r="CN39" s="2"/>
      <c r="CO39" s="467" t="str">
        <f t="shared" si="5"/>
        <v/>
      </c>
      <c r="CP39" s="467"/>
      <c r="CQ39" s="468" t="str">
        <f>IF('各会計、関係団体の財政状況及び健全化判断比率'!BS12="","",'各会計、関係団体の財政状況及び健全化判断比率'!BS12)</f>
        <v/>
      </c>
      <c r="CR39" s="468"/>
      <c r="CS39" s="468"/>
      <c r="CT39" s="468"/>
      <c r="CU39" s="468"/>
      <c r="CV39" s="468"/>
      <c r="CW39" s="468"/>
      <c r="CX39" s="468"/>
      <c r="CY39" s="468"/>
      <c r="CZ39" s="468"/>
      <c r="DA39" s="468"/>
      <c r="DB39" s="468"/>
      <c r="DC39" s="468"/>
      <c r="DD39" s="468"/>
      <c r="DE39" s="468"/>
      <c r="DG39" s="469" t="str">
        <f>IF('各会計、関係団体の財政状況及び健全化判断比率'!BR12="","",'各会計、関係団体の財政状況及び健全化判断比率'!BR12)</f>
        <v/>
      </c>
      <c r="DH39" s="469"/>
      <c r="DI39" s="19"/>
    </row>
    <row r="40" spans="1:113" ht="32.25" customHeight="1" x14ac:dyDescent="0.15">
      <c r="A40" s="2"/>
      <c r="B40" s="5"/>
      <c r="C40" s="467" t="str">
        <f t="shared" si="0"/>
        <v/>
      </c>
      <c r="D40" s="467"/>
      <c r="E40" s="468" t="str">
        <f>IF('各会計、関係団体の財政状況及び健全化判断比率'!B13="","",'各会計、関係団体の財政状況及び健全化判断比率'!B13)</f>
        <v/>
      </c>
      <c r="F40" s="468"/>
      <c r="G40" s="468"/>
      <c r="H40" s="468"/>
      <c r="I40" s="468"/>
      <c r="J40" s="468"/>
      <c r="K40" s="468"/>
      <c r="L40" s="468"/>
      <c r="M40" s="468"/>
      <c r="N40" s="468"/>
      <c r="O40" s="468"/>
      <c r="P40" s="468"/>
      <c r="Q40" s="468"/>
      <c r="R40" s="468"/>
      <c r="S40" s="468"/>
      <c r="T40" s="2"/>
      <c r="U40" s="467" t="str">
        <f t="shared" si="1"/>
        <v/>
      </c>
      <c r="V40" s="467"/>
      <c r="W40" s="468"/>
      <c r="X40" s="468"/>
      <c r="Y40" s="468"/>
      <c r="Z40" s="468"/>
      <c r="AA40" s="468"/>
      <c r="AB40" s="468"/>
      <c r="AC40" s="468"/>
      <c r="AD40" s="468"/>
      <c r="AE40" s="468"/>
      <c r="AF40" s="468"/>
      <c r="AG40" s="468"/>
      <c r="AH40" s="468"/>
      <c r="AI40" s="468"/>
      <c r="AJ40" s="468"/>
      <c r="AK40" s="468"/>
      <c r="AL40" s="2"/>
      <c r="AM40" s="467" t="str">
        <f t="shared" si="2"/>
        <v/>
      </c>
      <c r="AN40" s="467"/>
      <c r="AO40" s="468"/>
      <c r="AP40" s="468"/>
      <c r="AQ40" s="468"/>
      <c r="AR40" s="468"/>
      <c r="AS40" s="468"/>
      <c r="AT40" s="468"/>
      <c r="AU40" s="468"/>
      <c r="AV40" s="468"/>
      <c r="AW40" s="468"/>
      <c r="AX40" s="468"/>
      <c r="AY40" s="468"/>
      <c r="AZ40" s="468"/>
      <c r="BA40" s="468"/>
      <c r="BB40" s="468"/>
      <c r="BC40" s="468"/>
      <c r="BD40" s="2"/>
      <c r="BE40" s="467" t="str">
        <f t="shared" si="3"/>
        <v/>
      </c>
      <c r="BF40" s="467"/>
      <c r="BG40" s="468"/>
      <c r="BH40" s="468"/>
      <c r="BI40" s="468"/>
      <c r="BJ40" s="468"/>
      <c r="BK40" s="468"/>
      <c r="BL40" s="468"/>
      <c r="BM40" s="468"/>
      <c r="BN40" s="468"/>
      <c r="BO40" s="468"/>
      <c r="BP40" s="468"/>
      <c r="BQ40" s="468"/>
      <c r="BR40" s="468"/>
      <c r="BS40" s="468"/>
      <c r="BT40" s="468"/>
      <c r="BU40" s="468"/>
      <c r="BV40" s="2"/>
      <c r="BW40" s="467">
        <f t="shared" si="4"/>
        <v>12</v>
      </c>
      <c r="BX40" s="467"/>
      <c r="BY40" s="468" t="str">
        <f>IF('各会計、関係団体の財政状況及び健全化判断比率'!B74="","",'各会計、関係団体の財政状況及び健全化判断比率'!B74)</f>
        <v>山口県市町総合事務組合（一般会計）</v>
      </c>
      <c r="BZ40" s="468"/>
      <c r="CA40" s="468"/>
      <c r="CB40" s="468"/>
      <c r="CC40" s="468"/>
      <c r="CD40" s="468"/>
      <c r="CE40" s="468"/>
      <c r="CF40" s="468"/>
      <c r="CG40" s="468"/>
      <c r="CH40" s="468"/>
      <c r="CI40" s="468"/>
      <c r="CJ40" s="468"/>
      <c r="CK40" s="468"/>
      <c r="CL40" s="468"/>
      <c r="CM40" s="468"/>
      <c r="CN40" s="2"/>
      <c r="CO40" s="467" t="str">
        <f t="shared" si="5"/>
        <v/>
      </c>
      <c r="CP40" s="467"/>
      <c r="CQ40" s="468" t="str">
        <f>IF('各会計、関係団体の財政状況及び健全化判断比率'!BS13="","",'各会計、関係団体の財政状況及び健全化判断比率'!BS13)</f>
        <v/>
      </c>
      <c r="CR40" s="468"/>
      <c r="CS40" s="468"/>
      <c r="CT40" s="468"/>
      <c r="CU40" s="468"/>
      <c r="CV40" s="468"/>
      <c r="CW40" s="468"/>
      <c r="CX40" s="468"/>
      <c r="CY40" s="468"/>
      <c r="CZ40" s="468"/>
      <c r="DA40" s="468"/>
      <c r="DB40" s="468"/>
      <c r="DC40" s="468"/>
      <c r="DD40" s="468"/>
      <c r="DE40" s="468"/>
      <c r="DG40" s="469" t="str">
        <f>IF('各会計、関係団体の財政状況及び健全化判断比率'!BR13="","",'各会計、関係団体の財政状況及び健全化判断比率'!BR13)</f>
        <v/>
      </c>
      <c r="DH40" s="469"/>
      <c r="DI40" s="19"/>
    </row>
    <row r="41" spans="1:113" ht="32.25" customHeight="1" x14ac:dyDescent="0.15">
      <c r="A41" s="2"/>
      <c r="B41" s="5"/>
      <c r="C41" s="467" t="str">
        <f t="shared" si="0"/>
        <v/>
      </c>
      <c r="D41" s="467"/>
      <c r="E41" s="468" t="str">
        <f>IF('各会計、関係団体の財政状況及び健全化判断比率'!B14="","",'各会計、関係団体の財政状況及び健全化判断比率'!B14)</f>
        <v/>
      </c>
      <c r="F41" s="468"/>
      <c r="G41" s="468"/>
      <c r="H41" s="468"/>
      <c r="I41" s="468"/>
      <c r="J41" s="468"/>
      <c r="K41" s="468"/>
      <c r="L41" s="468"/>
      <c r="M41" s="468"/>
      <c r="N41" s="468"/>
      <c r="O41" s="468"/>
      <c r="P41" s="468"/>
      <c r="Q41" s="468"/>
      <c r="R41" s="468"/>
      <c r="S41" s="468"/>
      <c r="T41" s="2"/>
      <c r="U41" s="467" t="str">
        <f t="shared" si="1"/>
        <v/>
      </c>
      <c r="V41" s="467"/>
      <c r="W41" s="468"/>
      <c r="X41" s="468"/>
      <c r="Y41" s="468"/>
      <c r="Z41" s="468"/>
      <c r="AA41" s="468"/>
      <c r="AB41" s="468"/>
      <c r="AC41" s="468"/>
      <c r="AD41" s="468"/>
      <c r="AE41" s="468"/>
      <c r="AF41" s="468"/>
      <c r="AG41" s="468"/>
      <c r="AH41" s="468"/>
      <c r="AI41" s="468"/>
      <c r="AJ41" s="468"/>
      <c r="AK41" s="468"/>
      <c r="AL41" s="2"/>
      <c r="AM41" s="467" t="str">
        <f t="shared" si="2"/>
        <v/>
      </c>
      <c r="AN41" s="467"/>
      <c r="AO41" s="468"/>
      <c r="AP41" s="468"/>
      <c r="AQ41" s="468"/>
      <c r="AR41" s="468"/>
      <c r="AS41" s="468"/>
      <c r="AT41" s="468"/>
      <c r="AU41" s="468"/>
      <c r="AV41" s="468"/>
      <c r="AW41" s="468"/>
      <c r="AX41" s="468"/>
      <c r="AY41" s="468"/>
      <c r="AZ41" s="468"/>
      <c r="BA41" s="468"/>
      <c r="BB41" s="468"/>
      <c r="BC41" s="468"/>
      <c r="BD41" s="2"/>
      <c r="BE41" s="467" t="str">
        <f t="shared" si="3"/>
        <v/>
      </c>
      <c r="BF41" s="467"/>
      <c r="BG41" s="468"/>
      <c r="BH41" s="468"/>
      <c r="BI41" s="468"/>
      <c r="BJ41" s="468"/>
      <c r="BK41" s="468"/>
      <c r="BL41" s="468"/>
      <c r="BM41" s="468"/>
      <c r="BN41" s="468"/>
      <c r="BO41" s="468"/>
      <c r="BP41" s="468"/>
      <c r="BQ41" s="468"/>
      <c r="BR41" s="468"/>
      <c r="BS41" s="468"/>
      <c r="BT41" s="468"/>
      <c r="BU41" s="468"/>
      <c r="BV41" s="2"/>
      <c r="BW41" s="467">
        <f t="shared" si="4"/>
        <v>13</v>
      </c>
      <c r="BX41" s="467"/>
      <c r="BY41" s="468" t="str">
        <f>IF('各会計、関係団体の財政状況及び健全化判断比率'!B75="","",'各会計、関係団体の財政状況及び健全化判断比率'!B75)</f>
        <v>山口県市町総合事務組合（退職手当特別会計）</v>
      </c>
      <c r="BZ41" s="468"/>
      <c r="CA41" s="468"/>
      <c r="CB41" s="468"/>
      <c r="CC41" s="468"/>
      <c r="CD41" s="468"/>
      <c r="CE41" s="468"/>
      <c r="CF41" s="468"/>
      <c r="CG41" s="468"/>
      <c r="CH41" s="468"/>
      <c r="CI41" s="468"/>
      <c r="CJ41" s="468"/>
      <c r="CK41" s="468"/>
      <c r="CL41" s="468"/>
      <c r="CM41" s="468"/>
      <c r="CN41" s="2"/>
      <c r="CO41" s="467" t="str">
        <f t="shared" si="5"/>
        <v/>
      </c>
      <c r="CP41" s="467"/>
      <c r="CQ41" s="468" t="str">
        <f>IF('各会計、関係団体の財政状況及び健全化判断比率'!BS14="","",'各会計、関係団体の財政状況及び健全化判断比率'!BS14)</f>
        <v/>
      </c>
      <c r="CR41" s="468"/>
      <c r="CS41" s="468"/>
      <c r="CT41" s="468"/>
      <c r="CU41" s="468"/>
      <c r="CV41" s="468"/>
      <c r="CW41" s="468"/>
      <c r="CX41" s="468"/>
      <c r="CY41" s="468"/>
      <c r="CZ41" s="468"/>
      <c r="DA41" s="468"/>
      <c r="DB41" s="468"/>
      <c r="DC41" s="468"/>
      <c r="DD41" s="468"/>
      <c r="DE41" s="468"/>
      <c r="DG41" s="469" t="str">
        <f>IF('各会計、関係団体の財政状況及び健全化判断比率'!BR14="","",'各会計、関係団体の財政状況及び健全化判断比率'!BR14)</f>
        <v/>
      </c>
      <c r="DH41" s="469"/>
      <c r="DI41" s="19"/>
    </row>
    <row r="42" spans="1:113" ht="32.25" customHeight="1" x14ac:dyDescent="0.15">
      <c r="B42" s="5"/>
      <c r="C42" s="467" t="str">
        <f t="shared" si="0"/>
        <v/>
      </c>
      <c r="D42" s="467"/>
      <c r="E42" s="468" t="str">
        <f>IF('各会計、関係団体の財政状況及び健全化判断比率'!B15="","",'各会計、関係団体の財政状況及び健全化判断比率'!B15)</f>
        <v/>
      </c>
      <c r="F42" s="468"/>
      <c r="G42" s="468"/>
      <c r="H42" s="468"/>
      <c r="I42" s="468"/>
      <c r="J42" s="468"/>
      <c r="K42" s="468"/>
      <c r="L42" s="468"/>
      <c r="M42" s="468"/>
      <c r="N42" s="468"/>
      <c r="O42" s="468"/>
      <c r="P42" s="468"/>
      <c r="Q42" s="468"/>
      <c r="R42" s="468"/>
      <c r="S42" s="468"/>
      <c r="T42" s="2"/>
      <c r="U42" s="467" t="str">
        <f t="shared" si="1"/>
        <v/>
      </c>
      <c r="V42" s="467"/>
      <c r="W42" s="468"/>
      <c r="X42" s="468"/>
      <c r="Y42" s="468"/>
      <c r="Z42" s="468"/>
      <c r="AA42" s="468"/>
      <c r="AB42" s="468"/>
      <c r="AC42" s="468"/>
      <c r="AD42" s="468"/>
      <c r="AE42" s="468"/>
      <c r="AF42" s="468"/>
      <c r="AG42" s="468"/>
      <c r="AH42" s="468"/>
      <c r="AI42" s="468"/>
      <c r="AJ42" s="468"/>
      <c r="AK42" s="468"/>
      <c r="AL42" s="2"/>
      <c r="AM42" s="467" t="str">
        <f t="shared" si="2"/>
        <v/>
      </c>
      <c r="AN42" s="467"/>
      <c r="AO42" s="468"/>
      <c r="AP42" s="468"/>
      <c r="AQ42" s="468"/>
      <c r="AR42" s="468"/>
      <c r="AS42" s="468"/>
      <c r="AT42" s="468"/>
      <c r="AU42" s="468"/>
      <c r="AV42" s="468"/>
      <c r="AW42" s="468"/>
      <c r="AX42" s="468"/>
      <c r="AY42" s="468"/>
      <c r="AZ42" s="468"/>
      <c r="BA42" s="468"/>
      <c r="BB42" s="468"/>
      <c r="BC42" s="468"/>
      <c r="BD42" s="2"/>
      <c r="BE42" s="467" t="str">
        <f t="shared" si="3"/>
        <v/>
      </c>
      <c r="BF42" s="467"/>
      <c r="BG42" s="468"/>
      <c r="BH42" s="468"/>
      <c r="BI42" s="468"/>
      <c r="BJ42" s="468"/>
      <c r="BK42" s="468"/>
      <c r="BL42" s="468"/>
      <c r="BM42" s="468"/>
      <c r="BN42" s="468"/>
      <c r="BO42" s="468"/>
      <c r="BP42" s="468"/>
      <c r="BQ42" s="468"/>
      <c r="BR42" s="468"/>
      <c r="BS42" s="468"/>
      <c r="BT42" s="468"/>
      <c r="BU42" s="468"/>
      <c r="BV42" s="2"/>
      <c r="BW42" s="467">
        <f t="shared" si="4"/>
        <v>14</v>
      </c>
      <c r="BX42" s="467"/>
      <c r="BY42" s="468" t="str">
        <f>IF('各会計、関係団体の財政状況及び健全化判断比率'!B76="","",'各会計、関係団体の財政状況及び健全化判断比率'!B76)</f>
        <v>山口県市町総合事務組合（消防団員補償等特別会計）</v>
      </c>
      <c r="BZ42" s="468"/>
      <c r="CA42" s="468"/>
      <c r="CB42" s="468"/>
      <c r="CC42" s="468"/>
      <c r="CD42" s="468"/>
      <c r="CE42" s="468"/>
      <c r="CF42" s="468"/>
      <c r="CG42" s="468"/>
      <c r="CH42" s="468"/>
      <c r="CI42" s="468"/>
      <c r="CJ42" s="468"/>
      <c r="CK42" s="468"/>
      <c r="CL42" s="468"/>
      <c r="CM42" s="468"/>
      <c r="CN42" s="2"/>
      <c r="CO42" s="467" t="str">
        <f t="shared" si="5"/>
        <v/>
      </c>
      <c r="CP42" s="467"/>
      <c r="CQ42" s="468" t="str">
        <f>IF('各会計、関係団体の財政状況及び健全化判断比率'!BS15="","",'各会計、関係団体の財政状況及び健全化判断比率'!BS15)</f>
        <v/>
      </c>
      <c r="CR42" s="468"/>
      <c r="CS42" s="468"/>
      <c r="CT42" s="468"/>
      <c r="CU42" s="468"/>
      <c r="CV42" s="468"/>
      <c r="CW42" s="468"/>
      <c r="CX42" s="468"/>
      <c r="CY42" s="468"/>
      <c r="CZ42" s="468"/>
      <c r="DA42" s="468"/>
      <c r="DB42" s="468"/>
      <c r="DC42" s="468"/>
      <c r="DD42" s="468"/>
      <c r="DE42" s="468"/>
      <c r="DG42" s="469" t="str">
        <f>IF('各会計、関係団体の財政状況及び健全化判断比率'!BR15="","",'各会計、関係団体の財政状況及び健全化判断比率'!BR15)</f>
        <v/>
      </c>
      <c r="DH42" s="469"/>
      <c r="DI42" s="19"/>
    </row>
    <row r="43" spans="1:113" ht="32.25" customHeight="1" x14ac:dyDescent="0.15">
      <c r="B43" s="5"/>
      <c r="C43" s="467" t="str">
        <f t="shared" si="0"/>
        <v/>
      </c>
      <c r="D43" s="467"/>
      <c r="E43" s="468" t="str">
        <f>IF('各会計、関係団体の財政状況及び健全化判断比率'!B16="","",'各会計、関係団体の財政状況及び健全化判断比率'!B16)</f>
        <v/>
      </c>
      <c r="F43" s="468"/>
      <c r="G43" s="468"/>
      <c r="H43" s="468"/>
      <c r="I43" s="468"/>
      <c r="J43" s="468"/>
      <c r="K43" s="468"/>
      <c r="L43" s="468"/>
      <c r="M43" s="468"/>
      <c r="N43" s="468"/>
      <c r="O43" s="468"/>
      <c r="P43" s="468"/>
      <c r="Q43" s="468"/>
      <c r="R43" s="468"/>
      <c r="S43" s="468"/>
      <c r="T43" s="2"/>
      <c r="U43" s="467" t="str">
        <f t="shared" si="1"/>
        <v/>
      </c>
      <c r="V43" s="467"/>
      <c r="W43" s="468"/>
      <c r="X43" s="468"/>
      <c r="Y43" s="468"/>
      <c r="Z43" s="468"/>
      <c r="AA43" s="468"/>
      <c r="AB43" s="468"/>
      <c r="AC43" s="468"/>
      <c r="AD43" s="468"/>
      <c r="AE43" s="468"/>
      <c r="AF43" s="468"/>
      <c r="AG43" s="468"/>
      <c r="AH43" s="468"/>
      <c r="AI43" s="468"/>
      <c r="AJ43" s="468"/>
      <c r="AK43" s="468"/>
      <c r="AL43" s="2"/>
      <c r="AM43" s="467" t="str">
        <f t="shared" si="2"/>
        <v/>
      </c>
      <c r="AN43" s="467"/>
      <c r="AO43" s="468"/>
      <c r="AP43" s="468"/>
      <c r="AQ43" s="468"/>
      <c r="AR43" s="468"/>
      <c r="AS43" s="468"/>
      <c r="AT43" s="468"/>
      <c r="AU43" s="468"/>
      <c r="AV43" s="468"/>
      <c r="AW43" s="468"/>
      <c r="AX43" s="468"/>
      <c r="AY43" s="468"/>
      <c r="AZ43" s="468"/>
      <c r="BA43" s="468"/>
      <c r="BB43" s="468"/>
      <c r="BC43" s="468"/>
      <c r="BD43" s="2"/>
      <c r="BE43" s="467" t="str">
        <f t="shared" si="3"/>
        <v/>
      </c>
      <c r="BF43" s="467"/>
      <c r="BG43" s="468"/>
      <c r="BH43" s="468"/>
      <c r="BI43" s="468"/>
      <c r="BJ43" s="468"/>
      <c r="BK43" s="468"/>
      <c r="BL43" s="468"/>
      <c r="BM43" s="468"/>
      <c r="BN43" s="468"/>
      <c r="BO43" s="468"/>
      <c r="BP43" s="468"/>
      <c r="BQ43" s="468"/>
      <c r="BR43" s="468"/>
      <c r="BS43" s="468"/>
      <c r="BT43" s="468"/>
      <c r="BU43" s="468"/>
      <c r="BV43" s="2"/>
      <c r="BW43" s="467">
        <f t="shared" si="4"/>
        <v>15</v>
      </c>
      <c r="BX43" s="467"/>
      <c r="BY43" s="468" t="str">
        <f>IF('各会計、関係団体の財政状況及び健全化判断比率'!B77="","",'各会計、関係団体の財政状況及び健全化判断比率'!B77)</f>
        <v>山口県市町総合事務組合（非常勤職員公務災害補償特別会計）</v>
      </c>
      <c r="BZ43" s="468"/>
      <c r="CA43" s="468"/>
      <c r="CB43" s="468"/>
      <c r="CC43" s="468"/>
      <c r="CD43" s="468"/>
      <c r="CE43" s="468"/>
      <c r="CF43" s="468"/>
      <c r="CG43" s="468"/>
      <c r="CH43" s="468"/>
      <c r="CI43" s="468"/>
      <c r="CJ43" s="468"/>
      <c r="CK43" s="468"/>
      <c r="CL43" s="468"/>
      <c r="CM43" s="468"/>
      <c r="CN43" s="2"/>
      <c r="CO43" s="467" t="str">
        <f t="shared" si="5"/>
        <v/>
      </c>
      <c r="CP43" s="467"/>
      <c r="CQ43" s="468" t="str">
        <f>IF('各会計、関係団体の財政状況及び健全化判断比率'!BS16="","",'各会計、関係団体の財政状況及び健全化判断比率'!BS16)</f>
        <v/>
      </c>
      <c r="CR43" s="468"/>
      <c r="CS43" s="468"/>
      <c r="CT43" s="468"/>
      <c r="CU43" s="468"/>
      <c r="CV43" s="468"/>
      <c r="CW43" s="468"/>
      <c r="CX43" s="468"/>
      <c r="CY43" s="468"/>
      <c r="CZ43" s="468"/>
      <c r="DA43" s="468"/>
      <c r="DB43" s="468"/>
      <c r="DC43" s="468"/>
      <c r="DD43" s="468"/>
      <c r="DE43" s="468"/>
      <c r="DG43" s="469" t="str">
        <f>IF('各会計、関係団体の財政状況及び健全化判断比率'!BR16="","",'各会計、関係団体の財政状況及び健全化判断比率'!BR16)</f>
        <v/>
      </c>
      <c r="DH43" s="469"/>
      <c r="DI43" s="19"/>
    </row>
    <row r="44" spans="1:113" ht="13.5" customHeight="1" x14ac:dyDescent="0.15">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15"/>
    <row r="46" spans="1:113" x14ac:dyDescent="0.15">
      <c r="B46" s="1" t="s">
        <v>288</v>
      </c>
      <c r="E46" s="470" t="s">
        <v>292</v>
      </c>
      <c r="F46" s="470"/>
      <c r="G46" s="470"/>
      <c r="H46" s="470"/>
      <c r="I46" s="470"/>
      <c r="J46" s="470"/>
      <c r="K46" s="470"/>
      <c r="L46" s="470"/>
      <c r="M46" s="470"/>
      <c r="N46" s="470"/>
      <c r="O46" s="470"/>
      <c r="P46" s="470"/>
      <c r="Q46" s="470"/>
      <c r="R46" s="470"/>
      <c r="S46" s="470"/>
      <c r="T46" s="470"/>
      <c r="U46" s="470"/>
      <c r="V46" s="470"/>
      <c r="W46" s="470"/>
      <c r="X46" s="470"/>
      <c r="Y46" s="470"/>
      <c r="Z46" s="470"/>
      <c r="AA46" s="470"/>
      <c r="AB46" s="470"/>
      <c r="AC46" s="470"/>
      <c r="AD46" s="470"/>
      <c r="AE46" s="470"/>
      <c r="AF46" s="470"/>
      <c r="AG46" s="470"/>
      <c r="AH46" s="470"/>
      <c r="AI46" s="470"/>
      <c r="AJ46" s="470"/>
      <c r="AK46" s="470"/>
      <c r="AL46" s="470"/>
      <c r="AM46" s="470"/>
      <c r="AN46" s="470"/>
      <c r="AO46" s="470"/>
      <c r="AP46" s="470"/>
      <c r="AQ46" s="470"/>
      <c r="AR46" s="470"/>
      <c r="AS46" s="470"/>
      <c r="AT46" s="470"/>
      <c r="AU46" s="470"/>
      <c r="AV46" s="470"/>
      <c r="AW46" s="470"/>
      <c r="AX46" s="470"/>
      <c r="AY46" s="470"/>
      <c r="AZ46" s="470"/>
      <c r="BA46" s="470"/>
      <c r="BB46" s="470"/>
      <c r="BC46" s="470"/>
      <c r="BD46" s="470"/>
      <c r="BE46" s="470"/>
      <c r="BF46" s="470"/>
      <c r="BG46" s="470"/>
      <c r="BH46" s="470"/>
      <c r="BI46" s="470"/>
      <c r="BJ46" s="470"/>
      <c r="BK46" s="470"/>
      <c r="BL46" s="470"/>
      <c r="BM46" s="470"/>
      <c r="BN46" s="470"/>
      <c r="BO46" s="470"/>
      <c r="BP46" s="470"/>
      <c r="BQ46" s="470"/>
      <c r="BR46" s="470"/>
      <c r="BS46" s="470"/>
      <c r="BT46" s="470"/>
      <c r="BU46" s="470"/>
      <c r="BV46" s="470"/>
      <c r="BW46" s="470"/>
      <c r="BX46" s="470"/>
      <c r="BY46" s="470"/>
      <c r="BZ46" s="470"/>
      <c r="CA46" s="470"/>
      <c r="CB46" s="470"/>
      <c r="CC46" s="470"/>
      <c r="CD46" s="470"/>
      <c r="CE46" s="470"/>
      <c r="CF46" s="470"/>
      <c r="CG46" s="470"/>
      <c r="CH46" s="470"/>
      <c r="CI46" s="470"/>
      <c r="CJ46" s="470"/>
      <c r="CK46" s="470"/>
      <c r="CL46" s="470"/>
      <c r="CM46" s="470"/>
      <c r="CN46" s="470"/>
      <c r="CO46" s="470"/>
      <c r="CP46" s="470"/>
      <c r="CQ46" s="470"/>
      <c r="CR46" s="470"/>
      <c r="CS46" s="470"/>
      <c r="CT46" s="470"/>
      <c r="CU46" s="470"/>
      <c r="CV46" s="470"/>
      <c r="CW46" s="470"/>
      <c r="CX46" s="470"/>
      <c r="CY46" s="470"/>
      <c r="CZ46" s="470"/>
      <c r="DA46" s="470"/>
      <c r="DB46" s="470"/>
      <c r="DC46" s="470"/>
      <c r="DD46" s="470"/>
      <c r="DE46" s="470"/>
      <c r="DF46" s="470"/>
      <c r="DG46" s="470"/>
      <c r="DH46" s="470"/>
      <c r="DI46" s="470"/>
    </row>
    <row r="47" spans="1:113" x14ac:dyDescent="0.15">
      <c r="E47" s="470" t="s">
        <v>294</v>
      </c>
      <c r="F47" s="470"/>
      <c r="G47" s="470"/>
      <c r="H47" s="470"/>
      <c r="I47" s="470"/>
      <c r="J47" s="470"/>
      <c r="K47" s="470"/>
      <c r="L47" s="470"/>
      <c r="M47" s="470"/>
      <c r="N47" s="470"/>
      <c r="O47" s="470"/>
      <c r="P47" s="470"/>
      <c r="Q47" s="470"/>
      <c r="R47" s="470"/>
      <c r="S47" s="470"/>
      <c r="T47" s="470"/>
      <c r="U47" s="470"/>
      <c r="V47" s="470"/>
      <c r="W47" s="470"/>
      <c r="X47" s="470"/>
      <c r="Y47" s="470"/>
      <c r="Z47" s="470"/>
      <c r="AA47" s="470"/>
      <c r="AB47" s="470"/>
      <c r="AC47" s="470"/>
      <c r="AD47" s="470"/>
      <c r="AE47" s="470"/>
      <c r="AF47" s="470"/>
      <c r="AG47" s="470"/>
      <c r="AH47" s="470"/>
      <c r="AI47" s="470"/>
      <c r="AJ47" s="470"/>
      <c r="AK47" s="470"/>
      <c r="AL47" s="470"/>
      <c r="AM47" s="470"/>
      <c r="AN47" s="470"/>
      <c r="AO47" s="470"/>
      <c r="AP47" s="470"/>
      <c r="AQ47" s="470"/>
      <c r="AR47" s="470"/>
      <c r="AS47" s="470"/>
      <c r="AT47" s="470"/>
      <c r="AU47" s="470"/>
      <c r="AV47" s="470"/>
      <c r="AW47" s="470"/>
      <c r="AX47" s="470"/>
      <c r="AY47" s="470"/>
      <c r="AZ47" s="470"/>
      <c r="BA47" s="470"/>
      <c r="BB47" s="470"/>
      <c r="BC47" s="470"/>
      <c r="BD47" s="470"/>
      <c r="BE47" s="470"/>
      <c r="BF47" s="470"/>
      <c r="BG47" s="470"/>
      <c r="BH47" s="470"/>
      <c r="BI47" s="470"/>
      <c r="BJ47" s="470"/>
      <c r="BK47" s="470"/>
      <c r="BL47" s="470"/>
      <c r="BM47" s="470"/>
      <c r="BN47" s="470"/>
      <c r="BO47" s="470"/>
      <c r="BP47" s="470"/>
      <c r="BQ47" s="470"/>
      <c r="BR47" s="470"/>
      <c r="BS47" s="470"/>
      <c r="BT47" s="470"/>
      <c r="BU47" s="470"/>
      <c r="BV47" s="470"/>
      <c r="BW47" s="470"/>
      <c r="BX47" s="470"/>
      <c r="BY47" s="470"/>
      <c r="BZ47" s="470"/>
      <c r="CA47" s="470"/>
      <c r="CB47" s="470"/>
      <c r="CC47" s="470"/>
      <c r="CD47" s="470"/>
      <c r="CE47" s="470"/>
      <c r="CF47" s="470"/>
      <c r="CG47" s="470"/>
      <c r="CH47" s="470"/>
      <c r="CI47" s="470"/>
      <c r="CJ47" s="470"/>
      <c r="CK47" s="470"/>
      <c r="CL47" s="470"/>
      <c r="CM47" s="470"/>
      <c r="CN47" s="470"/>
      <c r="CO47" s="470"/>
      <c r="CP47" s="470"/>
      <c r="CQ47" s="470"/>
      <c r="CR47" s="470"/>
      <c r="CS47" s="470"/>
      <c r="CT47" s="470"/>
      <c r="CU47" s="470"/>
      <c r="CV47" s="470"/>
      <c r="CW47" s="470"/>
      <c r="CX47" s="470"/>
      <c r="CY47" s="470"/>
      <c r="CZ47" s="470"/>
      <c r="DA47" s="470"/>
      <c r="DB47" s="470"/>
      <c r="DC47" s="470"/>
      <c r="DD47" s="470"/>
      <c r="DE47" s="470"/>
      <c r="DF47" s="470"/>
      <c r="DG47" s="470"/>
      <c r="DH47" s="470"/>
      <c r="DI47" s="470"/>
    </row>
    <row r="48" spans="1:113" x14ac:dyDescent="0.15">
      <c r="E48" s="470" t="s">
        <v>296</v>
      </c>
      <c r="F48" s="470"/>
      <c r="G48" s="470"/>
      <c r="H48" s="470"/>
      <c r="I48" s="470"/>
      <c r="J48" s="470"/>
      <c r="K48" s="470"/>
      <c r="L48" s="470"/>
      <c r="M48" s="470"/>
      <c r="N48" s="470"/>
      <c r="O48" s="470"/>
      <c r="P48" s="470"/>
      <c r="Q48" s="470"/>
      <c r="R48" s="470"/>
      <c r="S48" s="470"/>
      <c r="T48" s="470"/>
      <c r="U48" s="470"/>
      <c r="V48" s="470"/>
      <c r="W48" s="470"/>
      <c r="X48" s="470"/>
      <c r="Y48" s="470"/>
      <c r="Z48" s="470"/>
      <c r="AA48" s="470"/>
      <c r="AB48" s="470"/>
      <c r="AC48" s="470"/>
      <c r="AD48" s="470"/>
      <c r="AE48" s="470"/>
      <c r="AF48" s="470"/>
      <c r="AG48" s="470"/>
      <c r="AH48" s="470"/>
      <c r="AI48" s="470"/>
      <c r="AJ48" s="470"/>
      <c r="AK48" s="470"/>
      <c r="AL48" s="470"/>
      <c r="AM48" s="470"/>
      <c r="AN48" s="470"/>
      <c r="AO48" s="470"/>
      <c r="AP48" s="470"/>
      <c r="AQ48" s="470"/>
      <c r="AR48" s="470"/>
      <c r="AS48" s="470"/>
      <c r="AT48" s="470"/>
      <c r="AU48" s="470"/>
      <c r="AV48" s="470"/>
      <c r="AW48" s="470"/>
      <c r="AX48" s="470"/>
      <c r="AY48" s="470"/>
      <c r="AZ48" s="470"/>
      <c r="BA48" s="470"/>
      <c r="BB48" s="470"/>
      <c r="BC48" s="470"/>
      <c r="BD48" s="470"/>
      <c r="BE48" s="470"/>
      <c r="BF48" s="470"/>
      <c r="BG48" s="470"/>
      <c r="BH48" s="470"/>
      <c r="BI48" s="470"/>
      <c r="BJ48" s="470"/>
      <c r="BK48" s="470"/>
      <c r="BL48" s="470"/>
      <c r="BM48" s="470"/>
      <c r="BN48" s="470"/>
      <c r="BO48" s="470"/>
      <c r="BP48" s="470"/>
      <c r="BQ48" s="470"/>
      <c r="BR48" s="470"/>
      <c r="BS48" s="470"/>
      <c r="BT48" s="470"/>
      <c r="BU48" s="470"/>
      <c r="BV48" s="470"/>
      <c r="BW48" s="470"/>
      <c r="BX48" s="470"/>
      <c r="BY48" s="470"/>
      <c r="BZ48" s="470"/>
      <c r="CA48" s="470"/>
      <c r="CB48" s="470"/>
      <c r="CC48" s="470"/>
      <c r="CD48" s="470"/>
      <c r="CE48" s="470"/>
      <c r="CF48" s="470"/>
      <c r="CG48" s="470"/>
      <c r="CH48" s="470"/>
      <c r="CI48" s="470"/>
      <c r="CJ48" s="470"/>
      <c r="CK48" s="470"/>
      <c r="CL48" s="470"/>
      <c r="CM48" s="470"/>
      <c r="CN48" s="470"/>
      <c r="CO48" s="470"/>
      <c r="CP48" s="470"/>
      <c r="CQ48" s="470"/>
      <c r="CR48" s="470"/>
      <c r="CS48" s="470"/>
      <c r="CT48" s="470"/>
      <c r="CU48" s="470"/>
      <c r="CV48" s="470"/>
      <c r="CW48" s="470"/>
      <c r="CX48" s="470"/>
      <c r="CY48" s="470"/>
      <c r="CZ48" s="470"/>
      <c r="DA48" s="470"/>
      <c r="DB48" s="470"/>
      <c r="DC48" s="470"/>
      <c r="DD48" s="470"/>
      <c r="DE48" s="470"/>
      <c r="DF48" s="470"/>
      <c r="DG48" s="470"/>
      <c r="DH48" s="470"/>
      <c r="DI48" s="470"/>
    </row>
    <row r="49" spans="5:113" x14ac:dyDescent="0.15">
      <c r="E49" s="470" t="s">
        <v>297</v>
      </c>
      <c r="F49" s="470"/>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c r="AI49" s="470"/>
      <c r="AJ49" s="470"/>
      <c r="AK49" s="470"/>
      <c r="AL49" s="470"/>
      <c r="AM49" s="470"/>
      <c r="AN49" s="470"/>
      <c r="AO49" s="470"/>
      <c r="AP49" s="470"/>
      <c r="AQ49" s="470"/>
      <c r="AR49" s="470"/>
      <c r="AS49" s="470"/>
      <c r="AT49" s="470"/>
      <c r="AU49" s="470"/>
      <c r="AV49" s="470"/>
      <c r="AW49" s="470"/>
      <c r="AX49" s="470"/>
      <c r="AY49" s="470"/>
      <c r="AZ49" s="470"/>
      <c r="BA49" s="470"/>
      <c r="BB49" s="470"/>
      <c r="BC49" s="470"/>
      <c r="BD49" s="470"/>
      <c r="BE49" s="470"/>
      <c r="BF49" s="470"/>
      <c r="BG49" s="470"/>
      <c r="BH49" s="470"/>
      <c r="BI49" s="470"/>
      <c r="BJ49" s="470"/>
      <c r="BK49" s="470"/>
      <c r="BL49" s="470"/>
      <c r="BM49" s="470"/>
      <c r="BN49" s="470"/>
      <c r="BO49" s="470"/>
      <c r="BP49" s="470"/>
      <c r="BQ49" s="470"/>
      <c r="BR49" s="470"/>
      <c r="BS49" s="470"/>
      <c r="BT49" s="470"/>
      <c r="BU49" s="470"/>
      <c r="BV49" s="470"/>
      <c r="BW49" s="470"/>
      <c r="BX49" s="470"/>
      <c r="BY49" s="470"/>
      <c r="BZ49" s="470"/>
      <c r="CA49" s="470"/>
      <c r="CB49" s="470"/>
      <c r="CC49" s="470"/>
      <c r="CD49" s="470"/>
      <c r="CE49" s="470"/>
      <c r="CF49" s="470"/>
      <c r="CG49" s="470"/>
      <c r="CH49" s="470"/>
      <c r="CI49" s="470"/>
      <c r="CJ49" s="470"/>
      <c r="CK49" s="470"/>
      <c r="CL49" s="470"/>
      <c r="CM49" s="470"/>
      <c r="CN49" s="470"/>
      <c r="CO49" s="470"/>
      <c r="CP49" s="470"/>
      <c r="CQ49" s="470"/>
      <c r="CR49" s="470"/>
      <c r="CS49" s="470"/>
      <c r="CT49" s="470"/>
      <c r="CU49" s="470"/>
      <c r="CV49" s="470"/>
      <c r="CW49" s="470"/>
      <c r="CX49" s="470"/>
      <c r="CY49" s="470"/>
      <c r="CZ49" s="470"/>
      <c r="DA49" s="470"/>
      <c r="DB49" s="470"/>
      <c r="DC49" s="470"/>
      <c r="DD49" s="470"/>
      <c r="DE49" s="470"/>
      <c r="DF49" s="470"/>
      <c r="DG49" s="470"/>
      <c r="DH49" s="470"/>
      <c r="DI49" s="470"/>
    </row>
    <row r="50" spans="5:113" x14ac:dyDescent="0.15">
      <c r="E50" s="470" t="s">
        <v>196</v>
      </c>
      <c r="F50" s="470"/>
      <c r="G50" s="470"/>
      <c r="H50" s="470"/>
      <c r="I50" s="470"/>
      <c r="J50" s="470"/>
      <c r="K50" s="470"/>
      <c r="L50" s="470"/>
      <c r="M50" s="470"/>
      <c r="N50" s="470"/>
      <c r="O50" s="470"/>
      <c r="P50" s="470"/>
      <c r="Q50" s="470"/>
      <c r="R50" s="470"/>
      <c r="S50" s="470"/>
      <c r="T50" s="470"/>
      <c r="U50" s="470"/>
      <c r="V50" s="470"/>
      <c r="W50" s="470"/>
      <c r="X50" s="470"/>
      <c r="Y50" s="470"/>
      <c r="Z50" s="470"/>
      <c r="AA50" s="470"/>
      <c r="AB50" s="470"/>
      <c r="AC50" s="470"/>
      <c r="AD50" s="470"/>
      <c r="AE50" s="470"/>
      <c r="AF50" s="470"/>
      <c r="AG50" s="470"/>
      <c r="AH50" s="470"/>
      <c r="AI50" s="470"/>
      <c r="AJ50" s="470"/>
      <c r="AK50" s="470"/>
      <c r="AL50" s="470"/>
      <c r="AM50" s="470"/>
      <c r="AN50" s="470"/>
      <c r="AO50" s="470"/>
      <c r="AP50" s="470"/>
      <c r="AQ50" s="470"/>
      <c r="AR50" s="470"/>
      <c r="AS50" s="470"/>
      <c r="AT50" s="470"/>
      <c r="AU50" s="470"/>
      <c r="AV50" s="470"/>
      <c r="AW50" s="470"/>
      <c r="AX50" s="470"/>
      <c r="AY50" s="470"/>
      <c r="AZ50" s="470"/>
      <c r="BA50" s="470"/>
      <c r="BB50" s="470"/>
      <c r="BC50" s="470"/>
      <c r="BD50" s="470"/>
      <c r="BE50" s="470"/>
      <c r="BF50" s="470"/>
      <c r="BG50" s="470"/>
      <c r="BH50" s="470"/>
      <c r="BI50" s="470"/>
      <c r="BJ50" s="470"/>
      <c r="BK50" s="470"/>
      <c r="BL50" s="470"/>
      <c r="BM50" s="470"/>
      <c r="BN50" s="470"/>
      <c r="BO50" s="470"/>
      <c r="BP50" s="470"/>
      <c r="BQ50" s="470"/>
      <c r="BR50" s="470"/>
      <c r="BS50" s="470"/>
      <c r="BT50" s="470"/>
      <c r="BU50" s="470"/>
      <c r="BV50" s="470"/>
      <c r="BW50" s="470"/>
      <c r="BX50" s="470"/>
      <c r="BY50" s="470"/>
      <c r="BZ50" s="470"/>
      <c r="CA50" s="470"/>
      <c r="CB50" s="470"/>
      <c r="CC50" s="470"/>
      <c r="CD50" s="470"/>
      <c r="CE50" s="470"/>
      <c r="CF50" s="470"/>
      <c r="CG50" s="470"/>
      <c r="CH50" s="470"/>
      <c r="CI50" s="470"/>
      <c r="CJ50" s="470"/>
      <c r="CK50" s="470"/>
      <c r="CL50" s="470"/>
      <c r="CM50" s="470"/>
      <c r="CN50" s="470"/>
      <c r="CO50" s="470"/>
      <c r="CP50" s="470"/>
      <c r="CQ50" s="470"/>
      <c r="CR50" s="470"/>
      <c r="CS50" s="470"/>
      <c r="CT50" s="470"/>
      <c r="CU50" s="470"/>
      <c r="CV50" s="470"/>
      <c r="CW50" s="470"/>
      <c r="CX50" s="470"/>
      <c r="CY50" s="470"/>
      <c r="CZ50" s="470"/>
      <c r="DA50" s="470"/>
      <c r="DB50" s="470"/>
      <c r="DC50" s="470"/>
      <c r="DD50" s="470"/>
      <c r="DE50" s="470"/>
      <c r="DF50" s="470"/>
      <c r="DG50" s="470"/>
      <c r="DH50" s="470"/>
      <c r="DI50" s="470"/>
    </row>
    <row r="51" spans="5:113" x14ac:dyDescent="0.15">
      <c r="E51" s="470" t="s">
        <v>300</v>
      </c>
      <c r="F51" s="470"/>
      <c r="G51" s="470"/>
      <c r="H51" s="470"/>
      <c r="I51" s="470"/>
      <c r="J51" s="470"/>
      <c r="K51" s="470"/>
      <c r="L51" s="470"/>
      <c r="M51" s="470"/>
      <c r="N51" s="470"/>
      <c r="O51" s="470"/>
      <c r="P51" s="470"/>
      <c r="Q51" s="470"/>
      <c r="R51" s="470"/>
      <c r="S51" s="470"/>
      <c r="T51" s="470"/>
      <c r="U51" s="470"/>
      <c r="V51" s="470"/>
      <c r="W51" s="470"/>
      <c r="X51" s="470"/>
      <c r="Y51" s="470"/>
      <c r="Z51" s="470"/>
      <c r="AA51" s="470"/>
      <c r="AB51" s="470"/>
      <c r="AC51" s="470"/>
      <c r="AD51" s="470"/>
      <c r="AE51" s="470"/>
      <c r="AF51" s="470"/>
      <c r="AG51" s="470"/>
      <c r="AH51" s="470"/>
      <c r="AI51" s="470"/>
      <c r="AJ51" s="470"/>
      <c r="AK51" s="470"/>
      <c r="AL51" s="470"/>
      <c r="AM51" s="470"/>
      <c r="AN51" s="470"/>
      <c r="AO51" s="470"/>
      <c r="AP51" s="470"/>
      <c r="AQ51" s="470"/>
      <c r="AR51" s="470"/>
      <c r="AS51" s="470"/>
      <c r="AT51" s="470"/>
      <c r="AU51" s="470"/>
      <c r="AV51" s="470"/>
      <c r="AW51" s="470"/>
      <c r="AX51" s="470"/>
      <c r="AY51" s="470"/>
      <c r="AZ51" s="470"/>
      <c r="BA51" s="470"/>
      <c r="BB51" s="470"/>
      <c r="BC51" s="470"/>
      <c r="BD51" s="470"/>
      <c r="BE51" s="470"/>
      <c r="BF51" s="470"/>
      <c r="BG51" s="470"/>
      <c r="BH51" s="470"/>
      <c r="BI51" s="470"/>
      <c r="BJ51" s="470"/>
      <c r="BK51" s="470"/>
      <c r="BL51" s="470"/>
      <c r="BM51" s="470"/>
      <c r="BN51" s="470"/>
      <c r="BO51" s="470"/>
      <c r="BP51" s="470"/>
      <c r="BQ51" s="470"/>
      <c r="BR51" s="470"/>
      <c r="BS51" s="470"/>
      <c r="BT51" s="470"/>
      <c r="BU51" s="470"/>
      <c r="BV51" s="470"/>
      <c r="BW51" s="470"/>
      <c r="BX51" s="470"/>
      <c r="BY51" s="470"/>
      <c r="BZ51" s="470"/>
      <c r="CA51" s="470"/>
      <c r="CB51" s="470"/>
      <c r="CC51" s="470"/>
      <c r="CD51" s="470"/>
      <c r="CE51" s="470"/>
      <c r="CF51" s="470"/>
      <c r="CG51" s="470"/>
      <c r="CH51" s="470"/>
      <c r="CI51" s="470"/>
      <c r="CJ51" s="470"/>
      <c r="CK51" s="470"/>
      <c r="CL51" s="470"/>
      <c r="CM51" s="470"/>
      <c r="CN51" s="470"/>
      <c r="CO51" s="470"/>
      <c r="CP51" s="470"/>
      <c r="CQ51" s="470"/>
      <c r="CR51" s="470"/>
      <c r="CS51" s="470"/>
      <c r="CT51" s="470"/>
      <c r="CU51" s="470"/>
      <c r="CV51" s="470"/>
      <c r="CW51" s="470"/>
      <c r="CX51" s="470"/>
      <c r="CY51" s="470"/>
      <c r="CZ51" s="470"/>
      <c r="DA51" s="470"/>
      <c r="DB51" s="470"/>
      <c r="DC51" s="470"/>
      <c r="DD51" s="470"/>
      <c r="DE51" s="470"/>
      <c r="DF51" s="470"/>
      <c r="DG51" s="470"/>
      <c r="DH51" s="470"/>
      <c r="DI51" s="470"/>
    </row>
    <row r="52" spans="5:113" x14ac:dyDescent="0.15">
      <c r="E52" s="470" t="s">
        <v>302</v>
      </c>
      <c r="F52" s="470"/>
      <c r="G52" s="470"/>
      <c r="H52" s="470"/>
      <c r="I52" s="470"/>
      <c r="J52" s="470"/>
      <c r="K52" s="470"/>
      <c r="L52" s="470"/>
      <c r="M52" s="470"/>
      <c r="N52" s="470"/>
      <c r="O52" s="470"/>
      <c r="P52" s="470"/>
      <c r="Q52" s="470"/>
      <c r="R52" s="470"/>
      <c r="S52" s="470"/>
      <c r="T52" s="470"/>
      <c r="U52" s="470"/>
      <c r="V52" s="470"/>
      <c r="W52" s="470"/>
      <c r="X52" s="470"/>
      <c r="Y52" s="470"/>
      <c r="Z52" s="470"/>
      <c r="AA52" s="470"/>
      <c r="AB52" s="470"/>
      <c r="AC52" s="470"/>
      <c r="AD52" s="470"/>
      <c r="AE52" s="470"/>
      <c r="AF52" s="470"/>
      <c r="AG52" s="470"/>
      <c r="AH52" s="470"/>
      <c r="AI52" s="470"/>
      <c r="AJ52" s="470"/>
      <c r="AK52" s="470"/>
      <c r="AL52" s="470"/>
      <c r="AM52" s="470"/>
      <c r="AN52" s="470"/>
      <c r="AO52" s="470"/>
      <c r="AP52" s="470"/>
      <c r="AQ52" s="470"/>
      <c r="AR52" s="470"/>
      <c r="AS52" s="470"/>
      <c r="AT52" s="470"/>
      <c r="AU52" s="470"/>
      <c r="AV52" s="470"/>
      <c r="AW52" s="470"/>
      <c r="AX52" s="470"/>
      <c r="AY52" s="470"/>
      <c r="AZ52" s="470"/>
      <c r="BA52" s="470"/>
      <c r="BB52" s="470"/>
      <c r="BC52" s="470"/>
      <c r="BD52" s="470"/>
      <c r="BE52" s="470"/>
      <c r="BF52" s="470"/>
      <c r="BG52" s="470"/>
      <c r="BH52" s="470"/>
      <c r="BI52" s="470"/>
      <c r="BJ52" s="470"/>
      <c r="BK52" s="470"/>
      <c r="BL52" s="470"/>
      <c r="BM52" s="470"/>
      <c r="BN52" s="470"/>
      <c r="BO52" s="470"/>
      <c r="BP52" s="470"/>
      <c r="BQ52" s="470"/>
      <c r="BR52" s="470"/>
      <c r="BS52" s="470"/>
      <c r="BT52" s="470"/>
      <c r="BU52" s="470"/>
      <c r="BV52" s="470"/>
      <c r="BW52" s="470"/>
      <c r="BX52" s="470"/>
      <c r="BY52" s="470"/>
      <c r="BZ52" s="470"/>
      <c r="CA52" s="470"/>
      <c r="CB52" s="470"/>
      <c r="CC52" s="470"/>
      <c r="CD52" s="470"/>
      <c r="CE52" s="470"/>
      <c r="CF52" s="470"/>
      <c r="CG52" s="470"/>
      <c r="CH52" s="470"/>
      <c r="CI52" s="470"/>
      <c r="CJ52" s="470"/>
      <c r="CK52" s="470"/>
      <c r="CL52" s="470"/>
      <c r="CM52" s="470"/>
      <c r="CN52" s="470"/>
      <c r="CO52" s="470"/>
      <c r="CP52" s="470"/>
      <c r="CQ52" s="470"/>
      <c r="CR52" s="470"/>
      <c r="CS52" s="470"/>
      <c r="CT52" s="470"/>
      <c r="CU52" s="470"/>
      <c r="CV52" s="470"/>
      <c r="CW52" s="470"/>
      <c r="CX52" s="470"/>
      <c r="CY52" s="470"/>
      <c r="CZ52" s="470"/>
      <c r="DA52" s="470"/>
      <c r="DB52" s="470"/>
      <c r="DC52" s="470"/>
      <c r="DD52" s="470"/>
      <c r="DE52" s="470"/>
      <c r="DF52" s="470"/>
      <c r="DG52" s="470"/>
      <c r="DH52" s="470"/>
      <c r="DI52" s="470"/>
    </row>
    <row r="53" spans="5:113" x14ac:dyDescent="0.15">
      <c r="E53" s="470" t="s">
        <v>190</v>
      </c>
      <c r="F53" s="470"/>
      <c r="G53" s="470"/>
      <c r="H53" s="470"/>
      <c r="I53" s="470"/>
      <c r="J53" s="470"/>
      <c r="K53" s="470"/>
      <c r="L53" s="470"/>
      <c r="M53" s="470"/>
      <c r="N53" s="470"/>
      <c r="O53" s="470"/>
      <c r="P53" s="470"/>
      <c r="Q53" s="470"/>
      <c r="R53" s="470"/>
      <c r="S53" s="470"/>
      <c r="T53" s="470"/>
      <c r="U53" s="470"/>
      <c r="V53" s="470"/>
      <c r="W53" s="470"/>
      <c r="X53" s="470"/>
      <c r="Y53" s="470"/>
      <c r="Z53" s="470"/>
      <c r="AA53" s="470"/>
      <c r="AB53" s="470"/>
      <c r="AC53" s="470"/>
      <c r="AD53" s="470"/>
      <c r="AE53" s="470"/>
      <c r="AF53" s="470"/>
      <c r="AG53" s="470"/>
      <c r="AH53" s="470"/>
      <c r="AI53" s="470"/>
      <c r="AJ53" s="470"/>
      <c r="AK53" s="470"/>
      <c r="AL53" s="470"/>
      <c r="AM53" s="470"/>
      <c r="AN53" s="470"/>
      <c r="AO53" s="470"/>
      <c r="AP53" s="470"/>
      <c r="AQ53" s="470"/>
      <c r="AR53" s="470"/>
      <c r="AS53" s="470"/>
      <c r="AT53" s="470"/>
      <c r="AU53" s="470"/>
      <c r="AV53" s="470"/>
      <c r="AW53" s="470"/>
      <c r="AX53" s="470"/>
      <c r="AY53" s="470"/>
      <c r="AZ53" s="470"/>
      <c r="BA53" s="470"/>
      <c r="BB53" s="470"/>
      <c r="BC53" s="470"/>
      <c r="BD53" s="470"/>
      <c r="BE53" s="470"/>
      <c r="BF53" s="470"/>
      <c r="BG53" s="470"/>
      <c r="BH53" s="470"/>
      <c r="BI53" s="470"/>
      <c r="BJ53" s="470"/>
      <c r="BK53" s="470"/>
      <c r="BL53" s="470"/>
      <c r="BM53" s="470"/>
      <c r="BN53" s="470"/>
      <c r="BO53" s="470"/>
      <c r="BP53" s="470"/>
      <c r="BQ53" s="470"/>
      <c r="BR53" s="470"/>
      <c r="BS53" s="470"/>
      <c r="BT53" s="470"/>
      <c r="BU53" s="470"/>
      <c r="BV53" s="470"/>
      <c r="BW53" s="470"/>
      <c r="BX53" s="470"/>
      <c r="BY53" s="470"/>
      <c r="BZ53" s="470"/>
      <c r="CA53" s="470"/>
      <c r="CB53" s="470"/>
      <c r="CC53" s="470"/>
      <c r="CD53" s="470"/>
      <c r="CE53" s="470"/>
      <c r="CF53" s="470"/>
      <c r="CG53" s="470"/>
      <c r="CH53" s="470"/>
      <c r="CI53" s="470"/>
      <c r="CJ53" s="470"/>
      <c r="CK53" s="470"/>
      <c r="CL53" s="470"/>
      <c r="CM53" s="470"/>
      <c r="CN53" s="470"/>
      <c r="CO53" s="470"/>
      <c r="CP53" s="470"/>
      <c r="CQ53" s="470"/>
      <c r="CR53" s="470"/>
      <c r="CS53" s="470"/>
      <c r="CT53" s="470"/>
      <c r="CU53" s="470"/>
      <c r="CV53" s="470"/>
      <c r="CW53" s="470"/>
      <c r="CX53" s="470"/>
      <c r="CY53" s="470"/>
      <c r="CZ53" s="470"/>
      <c r="DA53" s="470"/>
      <c r="DB53" s="470"/>
      <c r="DC53" s="470"/>
      <c r="DD53" s="470"/>
      <c r="DE53" s="470"/>
      <c r="DF53" s="470"/>
      <c r="DG53" s="470"/>
      <c r="DH53" s="470"/>
      <c r="DI53" s="470"/>
    </row>
    <row r="54" spans="5:113" x14ac:dyDescent="0.15"/>
    <row r="55" spans="5:113" x14ac:dyDescent="0.15"/>
    <row r="56" spans="5:113" x14ac:dyDescent="0.15"/>
  </sheetData>
  <sheetProtection algorithmName="SHA-512" hashValue="IeNTP4gJbd0gfO8jm7gieua/DxPlyI/LFw/01GFI63FTtY+Mth61xwkLbbBKQDFVkWdj/Bo8qENOzGZs/z/cJA==" saltValue="xCvZMdZBarKqgD1M8YmrKg==" spinCount="100000" sheet="1" objects="1" scenarios="1"/>
  <mergeCells count="446">
    <mergeCell ref="CE24:CS25"/>
    <mergeCell ref="CT24:DA25"/>
    <mergeCell ref="DB24:DI25"/>
    <mergeCell ref="CE26:CS27"/>
    <mergeCell ref="CT26:DA27"/>
    <mergeCell ref="DB26:DI27"/>
    <mergeCell ref="AY28:BB30"/>
    <mergeCell ref="CE28:CS29"/>
    <mergeCell ref="CT28:DA29"/>
    <mergeCell ref="DB28:DI2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6"/>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1" customWidth="1"/>
    <col min="2" max="2" width="2.375" style="1" customWidth="1"/>
    <col min="3" max="16" width="2.625" style="1" customWidth="1"/>
    <col min="17" max="17" width="2.375" style="1" customWidth="1"/>
    <col min="18" max="95" width="1.625" style="1" customWidth="1"/>
    <col min="96" max="133" width="1.625" style="38" customWidth="1"/>
    <col min="134" max="143" width="1.625" style="1" customWidth="1"/>
    <col min="144" max="144" width="0" style="1" hidden="1" customWidth="1"/>
    <col min="145" max="16384" width="0" style="1" hidden="1"/>
  </cols>
  <sheetData>
    <row r="1" spans="2:143" ht="22.5" customHeight="1" x14ac:dyDescent="0.15">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61" t="s">
        <v>128</v>
      </c>
      <c r="DI1" s="562"/>
      <c r="DJ1" s="562"/>
      <c r="DK1" s="562"/>
      <c r="DL1" s="562"/>
      <c r="DM1" s="562"/>
      <c r="DN1" s="563"/>
      <c r="DO1" s="1"/>
      <c r="DP1" s="561" t="s">
        <v>303</v>
      </c>
      <c r="DQ1" s="562"/>
      <c r="DR1" s="562"/>
      <c r="DS1" s="562"/>
      <c r="DT1" s="562"/>
      <c r="DU1" s="562"/>
      <c r="DV1" s="562"/>
      <c r="DW1" s="562"/>
      <c r="DX1" s="562"/>
      <c r="DY1" s="562"/>
      <c r="DZ1" s="562"/>
      <c r="EA1" s="562"/>
      <c r="EB1" s="562"/>
      <c r="EC1" s="563"/>
      <c r="ED1" s="2"/>
      <c r="EE1" s="2"/>
      <c r="EF1" s="2"/>
      <c r="EG1" s="2"/>
      <c r="EH1" s="2"/>
      <c r="EI1" s="2"/>
      <c r="EJ1" s="2"/>
      <c r="EK1" s="2"/>
      <c r="EL1" s="2"/>
      <c r="EM1" s="2"/>
    </row>
    <row r="2" spans="2:143" ht="22.5" customHeight="1" x14ac:dyDescent="0.15">
      <c r="B2" s="40" t="s">
        <v>306</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49" t="s">
        <v>113</v>
      </c>
      <c r="C3" s="350"/>
      <c r="D3" s="350"/>
      <c r="E3" s="350"/>
      <c r="F3" s="350"/>
      <c r="G3" s="350"/>
      <c r="H3" s="350"/>
      <c r="I3" s="350"/>
      <c r="J3" s="350"/>
      <c r="K3" s="350"/>
      <c r="L3" s="350"/>
      <c r="M3" s="350"/>
      <c r="N3" s="350"/>
      <c r="O3" s="350"/>
      <c r="P3" s="350"/>
      <c r="Q3" s="350"/>
      <c r="R3" s="350"/>
      <c r="S3" s="350"/>
      <c r="T3" s="350"/>
      <c r="U3" s="350"/>
      <c r="V3" s="350"/>
      <c r="W3" s="350"/>
      <c r="X3" s="350"/>
      <c r="Y3" s="350"/>
      <c r="Z3" s="350"/>
      <c r="AA3" s="350"/>
      <c r="AB3" s="350"/>
      <c r="AC3" s="350"/>
      <c r="AD3" s="350"/>
      <c r="AE3" s="350"/>
      <c r="AF3" s="350"/>
      <c r="AG3" s="350"/>
      <c r="AH3" s="350"/>
      <c r="AI3" s="350"/>
      <c r="AJ3" s="350"/>
      <c r="AK3" s="350"/>
      <c r="AL3" s="350"/>
      <c r="AM3" s="350"/>
      <c r="AN3" s="350"/>
      <c r="AO3" s="350"/>
      <c r="AP3" s="349" t="s">
        <v>308</v>
      </c>
      <c r="AQ3" s="350"/>
      <c r="AR3" s="350"/>
      <c r="AS3" s="350"/>
      <c r="AT3" s="350"/>
      <c r="AU3" s="350"/>
      <c r="AV3" s="350"/>
      <c r="AW3" s="350"/>
      <c r="AX3" s="350"/>
      <c r="AY3" s="350"/>
      <c r="AZ3" s="350"/>
      <c r="BA3" s="350"/>
      <c r="BB3" s="350"/>
      <c r="BC3" s="350"/>
      <c r="BD3" s="350"/>
      <c r="BE3" s="350"/>
      <c r="BF3" s="350"/>
      <c r="BG3" s="350"/>
      <c r="BH3" s="350"/>
      <c r="BI3" s="350"/>
      <c r="BJ3" s="350"/>
      <c r="BK3" s="350"/>
      <c r="BL3" s="350"/>
      <c r="BM3" s="350"/>
      <c r="BN3" s="350"/>
      <c r="BO3" s="350"/>
      <c r="BP3" s="350"/>
      <c r="BQ3" s="350"/>
      <c r="BR3" s="350"/>
      <c r="BS3" s="350"/>
      <c r="BT3" s="350"/>
      <c r="BU3" s="350"/>
      <c r="BV3" s="350"/>
      <c r="BW3" s="350"/>
      <c r="BX3" s="350"/>
      <c r="BY3" s="350"/>
      <c r="BZ3" s="350"/>
      <c r="CA3" s="350"/>
      <c r="CB3" s="392"/>
      <c r="CD3" s="349" t="s">
        <v>309</v>
      </c>
      <c r="CE3" s="350"/>
      <c r="CF3" s="350"/>
      <c r="CG3" s="350"/>
      <c r="CH3" s="350"/>
      <c r="CI3" s="350"/>
      <c r="CJ3" s="350"/>
      <c r="CK3" s="350"/>
      <c r="CL3" s="350"/>
      <c r="CM3" s="350"/>
      <c r="CN3" s="350"/>
      <c r="CO3" s="350"/>
      <c r="CP3" s="350"/>
      <c r="CQ3" s="350"/>
      <c r="CR3" s="350"/>
      <c r="CS3" s="350"/>
      <c r="CT3" s="350"/>
      <c r="CU3" s="350"/>
      <c r="CV3" s="350"/>
      <c r="CW3" s="350"/>
      <c r="CX3" s="350"/>
      <c r="CY3" s="350"/>
      <c r="CZ3" s="350"/>
      <c r="DA3" s="350"/>
      <c r="DB3" s="350"/>
      <c r="DC3" s="350"/>
      <c r="DD3" s="350"/>
      <c r="DE3" s="350"/>
      <c r="DF3" s="350"/>
      <c r="DG3" s="350"/>
      <c r="DH3" s="350"/>
      <c r="DI3" s="350"/>
      <c r="DJ3" s="350"/>
      <c r="DK3" s="350"/>
      <c r="DL3" s="350"/>
      <c r="DM3" s="350"/>
      <c r="DN3" s="350"/>
      <c r="DO3" s="350"/>
      <c r="DP3" s="350"/>
      <c r="DQ3" s="350"/>
      <c r="DR3" s="350"/>
      <c r="DS3" s="350"/>
      <c r="DT3" s="350"/>
      <c r="DU3" s="350"/>
      <c r="DV3" s="350"/>
      <c r="DW3" s="350"/>
      <c r="DX3" s="350"/>
      <c r="DY3" s="350"/>
      <c r="DZ3" s="350"/>
      <c r="EA3" s="350"/>
      <c r="EB3" s="350"/>
      <c r="EC3" s="392"/>
    </row>
    <row r="4" spans="2:143" ht="11.25" customHeight="1" x14ac:dyDescent="0.15">
      <c r="B4" s="349" t="s">
        <v>5</v>
      </c>
      <c r="C4" s="350"/>
      <c r="D4" s="350"/>
      <c r="E4" s="350"/>
      <c r="F4" s="350"/>
      <c r="G4" s="350"/>
      <c r="H4" s="350"/>
      <c r="I4" s="350"/>
      <c r="J4" s="350"/>
      <c r="K4" s="350"/>
      <c r="L4" s="350"/>
      <c r="M4" s="350"/>
      <c r="N4" s="350"/>
      <c r="O4" s="350"/>
      <c r="P4" s="350"/>
      <c r="Q4" s="392"/>
      <c r="R4" s="349" t="s">
        <v>312</v>
      </c>
      <c r="S4" s="350"/>
      <c r="T4" s="350"/>
      <c r="U4" s="350"/>
      <c r="V4" s="350"/>
      <c r="W4" s="350"/>
      <c r="X4" s="350"/>
      <c r="Y4" s="392"/>
      <c r="Z4" s="349" t="s">
        <v>315</v>
      </c>
      <c r="AA4" s="350"/>
      <c r="AB4" s="350"/>
      <c r="AC4" s="392"/>
      <c r="AD4" s="349" t="s">
        <v>255</v>
      </c>
      <c r="AE4" s="350"/>
      <c r="AF4" s="350"/>
      <c r="AG4" s="350"/>
      <c r="AH4" s="350"/>
      <c r="AI4" s="350"/>
      <c r="AJ4" s="350"/>
      <c r="AK4" s="392"/>
      <c r="AL4" s="349" t="s">
        <v>315</v>
      </c>
      <c r="AM4" s="350"/>
      <c r="AN4" s="350"/>
      <c r="AO4" s="392"/>
      <c r="AP4" s="564" t="s">
        <v>318</v>
      </c>
      <c r="AQ4" s="564"/>
      <c r="AR4" s="564"/>
      <c r="AS4" s="564"/>
      <c r="AT4" s="564"/>
      <c r="AU4" s="564"/>
      <c r="AV4" s="564"/>
      <c r="AW4" s="564"/>
      <c r="AX4" s="564"/>
      <c r="AY4" s="564"/>
      <c r="AZ4" s="564"/>
      <c r="BA4" s="564"/>
      <c r="BB4" s="564"/>
      <c r="BC4" s="564"/>
      <c r="BD4" s="564"/>
      <c r="BE4" s="564"/>
      <c r="BF4" s="564"/>
      <c r="BG4" s="564" t="s">
        <v>293</v>
      </c>
      <c r="BH4" s="564"/>
      <c r="BI4" s="564"/>
      <c r="BJ4" s="564"/>
      <c r="BK4" s="564"/>
      <c r="BL4" s="564"/>
      <c r="BM4" s="564"/>
      <c r="BN4" s="564"/>
      <c r="BO4" s="564" t="s">
        <v>315</v>
      </c>
      <c r="BP4" s="564"/>
      <c r="BQ4" s="564"/>
      <c r="BR4" s="564"/>
      <c r="BS4" s="564" t="s">
        <v>319</v>
      </c>
      <c r="BT4" s="564"/>
      <c r="BU4" s="564"/>
      <c r="BV4" s="564"/>
      <c r="BW4" s="564"/>
      <c r="BX4" s="564"/>
      <c r="BY4" s="564"/>
      <c r="BZ4" s="564"/>
      <c r="CA4" s="564"/>
      <c r="CB4" s="564"/>
      <c r="CD4" s="349" t="s">
        <v>320</v>
      </c>
      <c r="CE4" s="350"/>
      <c r="CF4" s="350"/>
      <c r="CG4" s="350"/>
      <c r="CH4" s="350"/>
      <c r="CI4" s="350"/>
      <c r="CJ4" s="350"/>
      <c r="CK4" s="350"/>
      <c r="CL4" s="350"/>
      <c r="CM4" s="350"/>
      <c r="CN4" s="350"/>
      <c r="CO4" s="350"/>
      <c r="CP4" s="350"/>
      <c r="CQ4" s="350"/>
      <c r="CR4" s="350"/>
      <c r="CS4" s="350"/>
      <c r="CT4" s="350"/>
      <c r="CU4" s="350"/>
      <c r="CV4" s="350"/>
      <c r="CW4" s="350"/>
      <c r="CX4" s="350"/>
      <c r="CY4" s="350"/>
      <c r="CZ4" s="350"/>
      <c r="DA4" s="350"/>
      <c r="DB4" s="350"/>
      <c r="DC4" s="350"/>
      <c r="DD4" s="350"/>
      <c r="DE4" s="350"/>
      <c r="DF4" s="350"/>
      <c r="DG4" s="350"/>
      <c r="DH4" s="350"/>
      <c r="DI4" s="350"/>
      <c r="DJ4" s="350"/>
      <c r="DK4" s="350"/>
      <c r="DL4" s="350"/>
      <c r="DM4" s="350"/>
      <c r="DN4" s="350"/>
      <c r="DO4" s="350"/>
      <c r="DP4" s="350"/>
      <c r="DQ4" s="350"/>
      <c r="DR4" s="350"/>
      <c r="DS4" s="350"/>
      <c r="DT4" s="350"/>
      <c r="DU4" s="350"/>
      <c r="DV4" s="350"/>
      <c r="DW4" s="350"/>
      <c r="DX4" s="350"/>
      <c r="DY4" s="350"/>
      <c r="DZ4" s="350"/>
      <c r="EA4" s="350"/>
      <c r="EB4" s="350"/>
      <c r="EC4" s="392"/>
    </row>
    <row r="5" spans="2:143" ht="11.25" customHeight="1" x14ac:dyDescent="0.15">
      <c r="B5" s="565" t="s">
        <v>314</v>
      </c>
      <c r="C5" s="566"/>
      <c r="D5" s="566"/>
      <c r="E5" s="566"/>
      <c r="F5" s="566"/>
      <c r="G5" s="566"/>
      <c r="H5" s="566"/>
      <c r="I5" s="566"/>
      <c r="J5" s="566"/>
      <c r="K5" s="566"/>
      <c r="L5" s="566"/>
      <c r="M5" s="566"/>
      <c r="N5" s="566"/>
      <c r="O5" s="566"/>
      <c r="P5" s="566"/>
      <c r="Q5" s="567"/>
      <c r="R5" s="568">
        <v>1755862</v>
      </c>
      <c r="S5" s="569"/>
      <c r="T5" s="569"/>
      <c r="U5" s="569"/>
      <c r="V5" s="569"/>
      <c r="W5" s="569"/>
      <c r="X5" s="569"/>
      <c r="Y5" s="570"/>
      <c r="Z5" s="571">
        <v>23.2</v>
      </c>
      <c r="AA5" s="571"/>
      <c r="AB5" s="571"/>
      <c r="AC5" s="571"/>
      <c r="AD5" s="572">
        <v>1666532</v>
      </c>
      <c r="AE5" s="572"/>
      <c r="AF5" s="572"/>
      <c r="AG5" s="572"/>
      <c r="AH5" s="572"/>
      <c r="AI5" s="572"/>
      <c r="AJ5" s="572"/>
      <c r="AK5" s="572"/>
      <c r="AL5" s="573">
        <v>39.799999999999997</v>
      </c>
      <c r="AM5" s="574"/>
      <c r="AN5" s="574"/>
      <c r="AO5" s="575"/>
      <c r="AP5" s="565" t="s">
        <v>322</v>
      </c>
      <c r="AQ5" s="566"/>
      <c r="AR5" s="566"/>
      <c r="AS5" s="566"/>
      <c r="AT5" s="566"/>
      <c r="AU5" s="566"/>
      <c r="AV5" s="566"/>
      <c r="AW5" s="566"/>
      <c r="AX5" s="566"/>
      <c r="AY5" s="566"/>
      <c r="AZ5" s="566"/>
      <c r="BA5" s="566"/>
      <c r="BB5" s="566"/>
      <c r="BC5" s="566"/>
      <c r="BD5" s="566"/>
      <c r="BE5" s="566"/>
      <c r="BF5" s="567"/>
      <c r="BG5" s="576">
        <v>1666532</v>
      </c>
      <c r="BH5" s="355"/>
      <c r="BI5" s="355"/>
      <c r="BJ5" s="355"/>
      <c r="BK5" s="355"/>
      <c r="BL5" s="355"/>
      <c r="BM5" s="355"/>
      <c r="BN5" s="577"/>
      <c r="BO5" s="578">
        <v>94.9</v>
      </c>
      <c r="BP5" s="578"/>
      <c r="BQ5" s="578"/>
      <c r="BR5" s="578"/>
      <c r="BS5" s="579">
        <v>28150</v>
      </c>
      <c r="BT5" s="579"/>
      <c r="BU5" s="579"/>
      <c r="BV5" s="579"/>
      <c r="BW5" s="579"/>
      <c r="BX5" s="579"/>
      <c r="BY5" s="579"/>
      <c r="BZ5" s="579"/>
      <c r="CA5" s="579"/>
      <c r="CB5" s="580"/>
      <c r="CD5" s="349" t="s">
        <v>318</v>
      </c>
      <c r="CE5" s="350"/>
      <c r="CF5" s="350"/>
      <c r="CG5" s="350"/>
      <c r="CH5" s="350"/>
      <c r="CI5" s="350"/>
      <c r="CJ5" s="350"/>
      <c r="CK5" s="350"/>
      <c r="CL5" s="350"/>
      <c r="CM5" s="350"/>
      <c r="CN5" s="350"/>
      <c r="CO5" s="350"/>
      <c r="CP5" s="350"/>
      <c r="CQ5" s="392"/>
      <c r="CR5" s="349" t="s">
        <v>325</v>
      </c>
      <c r="CS5" s="350"/>
      <c r="CT5" s="350"/>
      <c r="CU5" s="350"/>
      <c r="CV5" s="350"/>
      <c r="CW5" s="350"/>
      <c r="CX5" s="350"/>
      <c r="CY5" s="392"/>
      <c r="CZ5" s="349" t="s">
        <v>315</v>
      </c>
      <c r="DA5" s="350"/>
      <c r="DB5" s="350"/>
      <c r="DC5" s="392"/>
      <c r="DD5" s="349" t="s">
        <v>326</v>
      </c>
      <c r="DE5" s="350"/>
      <c r="DF5" s="350"/>
      <c r="DG5" s="350"/>
      <c r="DH5" s="350"/>
      <c r="DI5" s="350"/>
      <c r="DJ5" s="350"/>
      <c r="DK5" s="350"/>
      <c r="DL5" s="350"/>
      <c r="DM5" s="350"/>
      <c r="DN5" s="350"/>
      <c r="DO5" s="350"/>
      <c r="DP5" s="392"/>
      <c r="DQ5" s="349" t="s">
        <v>328</v>
      </c>
      <c r="DR5" s="350"/>
      <c r="DS5" s="350"/>
      <c r="DT5" s="350"/>
      <c r="DU5" s="350"/>
      <c r="DV5" s="350"/>
      <c r="DW5" s="350"/>
      <c r="DX5" s="350"/>
      <c r="DY5" s="350"/>
      <c r="DZ5" s="350"/>
      <c r="EA5" s="350"/>
      <c r="EB5" s="350"/>
      <c r="EC5" s="392"/>
    </row>
    <row r="6" spans="2:143" ht="11.25" customHeight="1" x14ac:dyDescent="0.15">
      <c r="B6" s="581" t="s">
        <v>329</v>
      </c>
      <c r="C6" s="470"/>
      <c r="D6" s="470"/>
      <c r="E6" s="470"/>
      <c r="F6" s="470"/>
      <c r="G6" s="470"/>
      <c r="H6" s="470"/>
      <c r="I6" s="470"/>
      <c r="J6" s="470"/>
      <c r="K6" s="470"/>
      <c r="L6" s="470"/>
      <c r="M6" s="470"/>
      <c r="N6" s="470"/>
      <c r="O6" s="470"/>
      <c r="P6" s="470"/>
      <c r="Q6" s="582"/>
      <c r="R6" s="576">
        <v>59340</v>
      </c>
      <c r="S6" s="355"/>
      <c r="T6" s="355"/>
      <c r="U6" s="355"/>
      <c r="V6" s="355"/>
      <c r="W6" s="355"/>
      <c r="X6" s="355"/>
      <c r="Y6" s="577"/>
      <c r="Z6" s="578">
        <v>0.8</v>
      </c>
      <c r="AA6" s="578"/>
      <c r="AB6" s="578"/>
      <c r="AC6" s="578"/>
      <c r="AD6" s="579">
        <v>59340</v>
      </c>
      <c r="AE6" s="579"/>
      <c r="AF6" s="579"/>
      <c r="AG6" s="579"/>
      <c r="AH6" s="579"/>
      <c r="AI6" s="579"/>
      <c r="AJ6" s="579"/>
      <c r="AK6" s="579"/>
      <c r="AL6" s="583">
        <v>1.4</v>
      </c>
      <c r="AM6" s="361"/>
      <c r="AN6" s="361"/>
      <c r="AO6" s="584"/>
      <c r="AP6" s="581" t="s">
        <v>104</v>
      </c>
      <c r="AQ6" s="470"/>
      <c r="AR6" s="470"/>
      <c r="AS6" s="470"/>
      <c r="AT6" s="470"/>
      <c r="AU6" s="470"/>
      <c r="AV6" s="470"/>
      <c r="AW6" s="470"/>
      <c r="AX6" s="470"/>
      <c r="AY6" s="470"/>
      <c r="AZ6" s="470"/>
      <c r="BA6" s="470"/>
      <c r="BB6" s="470"/>
      <c r="BC6" s="470"/>
      <c r="BD6" s="470"/>
      <c r="BE6" s="470"/>
      <c r="BF6" s="582"/>
      <c r="BG6" s="576">
        <v>1666532</v>
      </c>
      <c r="BH6" s="355"/>
      <c r="BI6" s="355"/>
      <c r="BJ6" s="355"/>
      <c r="BK6" s="355"/>
      <c r="BL6" s="355"/>
      <c r="BM6" s="355"/>
      <c r="BN6" s="577"/>
      <c r="BO6" s="578">
        <v>94.9</v>
      </c>
      <c r="BP6" s="578"/>
      <c r="BQ6" s="578"/>
      <c r="BR6" s="578"/>
      <c r="BS6" s="579">
        <v>28150</v>
      </c>
      <c r="BT6" s="579"/>
      <c r="BU6" s="579"/>
      <c r="BV6" s="579"/>
      <c r="BW6" s="579"/>
      <c r="BX6" s="579"/>
      <c r="BY6" s="579"/>
      <c r="BZ6" s="579"/>
      <c r="CA6" s="579"/>
      <c r="CB6" s="580"/>
      <c r="CD6" s="565" t="s">
        <v>330</v>
      </c>
      <c r="CE6" s="566"/>
      <c r="CF6" s="566"/>
      <c r="CG6" s="566"/>
      <c r="CH6" s="566"/>
      <c r="CI6" s="566"/>
      <c r="CJ6" s="566"/>
      <c r="CK6" s="566"/>
      <c r="CL6" s="566"/>
      <c r="CM6" s="566"/>
      <c r="CN6" s="566"/>
      <c r="CO6" s="566"/>
      <c r="CP6" s="566"/>
      <c r="CQ6" s="567"/>
      <c r="CR6" s="576">
        <v>69433</v>
      </c>
      <c r="CS6" s="355"/>
      <c r="CT6" s="355"/>
      <c r="CU6" s="355"/>
      <c r="CV6" s="355"/>
      <c r="CW6" s="355"/>
      <c r="CX6" s="355"/>
      <c r="CY6" s="577"/>
      <c r="CZ6" s="573">
        <v>0.9</v>
      </c>
      <c r="DA6" s="574"/>
      <c r="DB6" s="574"/>
      <c r="DC6" s="585"/>
      <c r="DD6" s="586" t="s">
        <v>199</v>
      </c>
      <c r="DE6" s="355"/>
      <c r="DF6" s="355"/>
      <c r="DG6" s="355"/>
      <c r="DH6" s="355"/>
      <c r="DI6" s="355"/>
      <c r="DJ6" s="355"/>
      <c r="DK6" s="355"/>
      <c r="DL6" s="355"/>
      <c r="DM6" s="355"/>
      <c r="DN6" s="355"/>
      <c r="DO6" s="355"/>
      <c r="DP6" s="577"/>
      <c r="DQ6" s="586">
        <v>69283</v>
      </c>
      <c r="DR6" s="355"/>
      <c r="DS6" s="355"/>
      <c r="DT6" s="355"/>
      <c r="DU6" s="355"/>
      <c r="DV6" s="355"/>
      <c r="DW6" s="355"/>
      <c r="DX6" s="355"/>
      <c r="DY6" s="355"/>
      <c r="DZ6" s="355"/>
      <c r="EA6" s="355"/>
      <c r="EB6" s="355"/>
      <c r="EC6" s="587"/>
    </row>
    <row r="7" spans="2:143" ht="11.25" customHeight="1" x14ac:dyDescent="0.15">
      <c r="B7" s="581" t="s">
        <v>43</v>
      </c>
      <c r="C7" s="470"/>
      <c r="D7" s="470"/>
      <c r="E7" s="470"/>
      <c r="F7" s="470"/>
      <c r="G7" s="470"/>
      <c r="H7" s="470"/>
      <c r="I7" s="470"/>
      <c r="J7" s="470"/>
      <c r="K7" s="470"/>
      <c r="L7" s="470"/>
      <c r="M7" s="470"/>
      <c r="N7" s="470"/>
      <c r="O7" s="470"/>
      <c r="P7" s="470"/>
      <c r="Q7" s="582"/>
      <c r="R7" s="576">
        <v>1245</v>
      </c>
      <c r="S7" s="355"/>
      <c r="T7" s="355"/>
      <c r="U7" s="355"/>
      <c r="V7" s="355"/>
      <c r="W7" s="355"/>
      <c r="X7" s="355"/>
      <c r="Y7" s="577"/>
      <c r="Z7" s="578">
        <v>0</v>
      </c>
      <c r="AA7" s="578"/>
      <c r="AB7" s="578"/>
      <c r="AC7" s="578"/>
      <c r="AD7" s="579">
        <v>1245</v>
      </c>
      <c r="AE7" s="579"/>
      <c r="AF7" s="579"/>
      <c r="AG7" s="579"/>
      <c r="AH7" s="579"/>
      <c r="AI7" s="579"/>
      <c r="AJ7" s="579"/>
      <c r="AK7" s="579"/>
      <c r="AL7" s="583">
        <v>0</v>
      </c>
      <c r="AM7" s="361"/>
      <c r="AN7" s="361"/>
      <c r="AO7" s="584"/>
      <c r="AP7" s="581" t="s">
        <v>331</v>
      </c>
      <c r="AQ7" s="470"/>
      <c r="AR7" s="470"/>
      <c r="AS7" s="470"/>
      <c r="AT7" s="470"/>
      <c r="AU7" s="470"/>
      <c r="AV7" s="470"/>
      <c r="AW7" s="470"/>
      <c r="AX7" s="470"/>
      <c r="AY7" s="470"/>
      <c r="AZ7" s="470"/>
      <c r="BA7" s="470"/>
      <c r="BB7" s="470"/>
      <c r="BC7" s="470"/>
      <c r="BD7" s="470"/>
      <c r="BE7" s="470"/>
      <c r="BF7" s="582"/>
      <c r="BG7" s="576">
        <v>792384</v>
      </c>
      <c r="BH7" s="355"/>
      <c r="BI7" s="355"/>
      <c r="BJ7" s="355"/>
      <c r="BK7" s="355"/>
      <c r="BL7" s="355"/>
      <c r="BM7" s="355"/>
      <c r="BN7" s="577"/>
      <c r="BO7" s="578">
        <v>45.1</v>
      </c>
      <c r="BP7" s="578"/>
      <c r="BQ7" s="578"/>
      <c r="BR7" s="578"/>
      <c r="BS7" s="579">
        <v>28150</v>
      </c>
      <c r="BT7" s="579"/>
      <c r="BU7" s="579"/>
      <c r="BV7" s="579"/>
      <c r="BW7" s="579"/>
      <c r="BX7" s="579"/>
      <c r="BY7" s="579"/>
      <c r="BZ7" s="579"/>
      <c r="CA7" s="579"/>
      <c r="CB7" s="580"/>
      <c r="CD7" s="581" t="s">
        <v>334</v>
      </c>
      <c r="CE7" s="470"/>
      <c r="CF7" s="470"/>
      <c r="CG7" s="470"/>
      <c r="CH7" s="470"/>
      <c r="CI7" s="470"/>
      <c r="CJ7" s="470"/>
      <c r="CK7" s="470"/>
      <c r="CL7" s="470"/>
      <c r="CM7" s="470"/>
      <c r="CN7" s="470"/>
      <c r="CO7" s="470"/>
      <c r="CP7" s="470"/>
      <c r="CQ7" s="582"/>
      <c r="CR7" s="576">
        <v>1370281</v>
      </c>
      <c r="CS7" s="355"/>
      <c r="CT7" s="355"/>
      <c r="CU7" s="355"/>
      <c r="CV7" s="355"/>
      <c r="CW7" s="355"/>
      <c r="CX7" s="355"/>
      <c r="CY7" s="577"/>
      <c r="CZ7" s="578">
        <v>18.7</v>
      </c>
      <c r="DA7" s="578"/>
      <c r="DB7" s="578"/>
      <c r="DC7" s="578"/>
      <c r="DD7" s="586">
        <v>259803</v>
      </c>
      <c r="DE7" s="355"/>
      <c r="DF7" s="355"/>
      <c r="DG7" s="355"/>
      <c r="DH7" s="355"/>
      <c r="DI7" s="355"/>
      <c r="DJ7" s="355"/>
      <c r="DK7" s="355"/>
      <c r="DL7" s="355"/>
      <c r="DM7" s="355"/>
      <c r="DN7" s="355"/>
      <c r="DO7" s="355"/>
      <c r="DP7" s="577"/>
      <c r="DQ7" s="586">
        <v>1071509</v>
      </c>
      <c r="DR7" s="355"/>
      <c r="DS7" s="355"/>
      <c r="DT7" s="355"/>
      <c r="DU7" s="355"/>
      <c r="DV7" s="355"/>
      <c r="DW7" s="355"/>
      <c r="DX7" s="355"/>
      <c r="DY7" s="355"/>
      <c r="DZ7" s="355"/>
      <c r="EA7" s="355"/>
      <c r="EB7" s="355"/>
      <c r="EC7" s="587"/>
    </row>
    <row r="8" spans="2:143" ht="11.25" customHeight="1" x14ac:dyDescent="0.15">
      <c r="B8" s="581" t="s">
        <v>335</v>
      </c>
      <c r="C8" s="470"/>
      <c r="D8" s="470"/>
      <c r="E8" s="470"/>
      <c r="F8" s="470"/>
      <c r="G8" s="470"/>
      <c r="H8" s="470"/>
      <c r="I8" s="470"/>
      <c r="J8" s="470"/>
      <c r="K8" s="470"/>
      <c r="L8" s="470"/>
      <c r="M8" s="470"/>
      <c r="N8" s="470"/>
      <c r="O8" s="470"/>
      <c r="P8" s="470"/>
      <c r="Q8" s="582"/>
      <c r="R8" s="576">
        <v>8970</v>
      </c>
      <c r="S8" s="355"/>
      <c r="T8" s="355"/>
      <c r="U8" s="355"/>
      <c r="V8" s="355"/>
      <c r="W8" s="355"/>
      <c r="X8" s="355"/>
      <c r="Y8" s="577"/>
      <c r="Z8" s="578">
        <v>0.1</v>
      </c>
      <c r="AA8" s="578"/>
      <c r="AB8" s="578"/>
      <c r="AC8" s="578"/>
      <c r="AD8" s="579">
        <v>8970</v>
      </c>
      <c r="AE8" s="579"/>
      <c r="AF8" s="579"/>
      <c r="AG8" s="579"/>
      <c r="AH8" s="579"/>
      <c r="AI8" s="579"/>
      <c r="AJ8" s="579"/>
      <c r="AK8" s="579"/>
      <c r="AL8" s="583">
        <v>0.2</v>
      </c>
      <c r="AM8" s="361"/>
      <c r="AN8" s="361"/>
      <c r="AO8" s="584"/>
      <c r="AP8" s="581" t="s">
        <v>125</v>
      </c>
      <c r="AQ8" s="470"/>
      <c r="AR8" s="470"/>
      <c r="AS8" s="470"/>
      <c r="AT8" s="470"/>
      <c r="AU8" s="470"/>
      <c r="AV8" s="470"/>
      <c r="AW8" s="470"/>
      <c r="AX8" s="470"/>
      <c r="AY8" s="470"/>
      <c r="AZ8" s="470"/>
      <c r="BA8" s="470"/>
      <c r="BB8" s="470"/>
      <c r="BC8" s="470"/>
      <c r="BD8" s="470"/>
      <c r="BE8" s="470"/>
      <c r="BF8" s="582"/>
      <c r="BG8" s="576">
        <v>26357</v>
      </c>
      <c r="BH8" s="355"/>
      <c r="BI8" s="355"/>
      <c r="BJ8" s="355"/>
      <c r="BK8" s="355"/>
      <c r="BL8" s="355"/>
      <c r="BM8" s="355"/>
      <c r="BN8" s="577"/>
      <c r="BO8" s="578">
        <v>1.5</v>
      </c>
      <c r="BP8" s="578"/>
      <c r="BQ8" s="578"/>
      <c r="BR8" s="578"/>
      <c r="BS8" s="579" t="s">
        <v>199</v>
      </c>
      <c r="BT8" s="579"/>
      <c r="BU8" s="579"/>
      <c r="BV8" s="579"/>
      <c r="BW8" s="579"/>
      <c r="BX8" s="579"/>
      <c r="BY8" s="579"/>
      <c r="BZ8" s="579"/>
      <c r="CA8" s="579"/>
      <c r="CB8" s="580"/>
      <c r="CD8" s="581" t="s">
        <v>338</v>
      </c>
      <c r="CE8" s="470"/>
      <c r="CF8" s="470"/>
      <c r="CG8" s="470"/>
      <c r="CH8" s="470"/>
      <c r="CI8" s="470"/>
      <c r="CJ8" s="470"/>
      <c r="CK8" s="470"/>
      <c r="CL8" s="470"/>
      <c r="CM8" s="470"/>
      <c r="CN8" s="470"/>
      <c r="CO8" s="470"/>
      <c r="CP8" s="470"/>
      <c r="CQ8" s="582"/>
      <c r="CR8" s="576">
        <v>2188349</v>
      </c>
      <c r="CS8" s="355"/>
      <c r="CT8" s="355"/>
      <c r="CU8" s="355"/>
      <c r="CV8" s="355"/>
      <c r="CW8" s="355"/>
      <c r="CX8" s="355"/>
      <c r="CY8" s="577"/>
      <c r="CZ8" s="578">
        <v>29.8</v>
      </c>
      <c r="DA8" s="578"/>
      <c r="DB8" s="578"/>
      <c r="DC8" s="578"/>
      <c r="DD8" s="586">
        <v>25515</v>
      </c>
      <c r="DE8" s="355"/>
      <c r="DF8" s="355"/>
      <c r="DG8" s="355"/>
      <c r="DH8" s="355"/>
      <c r="DI8" s="355"/>
      <c r="DJ8" s="355"/>
      <c r="DK8" s="355"/>
      <c r="DL8" s="355"/>
      <c r="DM8" s="355"/>
      <c r="DN8" s="355"/>
      <c r="DO8" s="355"/>
      <c r="DP8" s="577"/>
      <c r="DQ8" s="586">
        <v>1205470</v>
      </c>
      <c r="DR8" s="355"/>
      <c r="DS8" s="355"/>
      <c r="DT8" s="355"/>
      <c r="DU8" s="355"/>
      <c r="DV8" s="355"/>
      <c r="DW8" s="355"/>
      <c r="DX8" s="355"/>
      <c r="DY8" s="355"/>
      <c r="DZ8" s="355"/>
      <c r="EA8" s="355"/>
      <c r="EB8" s="355"/>
      <c r="EC8" s="587"/>
    </row>
    <row r="9" spans="2:143" ht="11.25" customHeight="1" x14ac:dyDescent="0.15">
      <c r="B9" s="581" t="s">
        <v>337</v>
      </c>
      <c r="C9" s="470"/>
      <c r="D9" s="470"/>
      <c r="E9" s="470"/>
      <c r="F9" s="470"/>
      <c r="G9" s="470"/>
      <c r="H9" s="470"/>
      <c r="I9" s="470"/>
      <c r="J9" s="470"/>
      <c r="K9" s="470"/>
      <c r="L9" s="470"/>
      <c r="M9" s="470"/>
      <c r="N9" s="470"/>
      <c r="O9" s="470"/>
      <c r="P9" s="470"/>
      <c r="Q9" s="582"/>
      <c r="R9" s="576">
        <v>6615</v>
      </c>
      <c r="S9" s="355"/>
      <c r="T9" s="355"/>
      <c r="U9" s="355"/>
      <c r="V9" s="355"/>
      <c r="W9" s="355"/>
      <c r="X9" s="355"/>
      <c r="Y9" s="577"/>
      <c r="Z9" s="578">
        <v>0.1</v>
      </c>
      <c r="AA9" s="578"/>
      <c r="AB9" s="578"/>
      <c r="AC9" s="578"/>
      <c r="AD9" s="579">
        <v>6615</v>
      </c>
      <c r="AE9" s="579"/>
      <c r="AF9" s="579"/>
      <c r="AG9" s="579"/>
      <c r="AH9" s="579"/>
      <c r="AI9" s="579"/>
      <c r="AJ9" s="579"/>
      <c r="AK9" s="579"/>
      <c r="AL9" s="583">
        <v>0.2</v>
      </c>
      <c r="AM9" s="361"/>
      <c r="AN9" s="361"/>
      <c r="AO9" s="584"/>
      <c r="AP9" s="581" t="s">
        <v>339</v>
      </c>
      <c r="AQ9" s="470"/>
      <c r="AR9" s="470"/>
      <c r="AS9" s="470"/>
      <c r="AT9" s="470"/>
      <c r="AU9" s="470"/>
      <c r="AV9" s="470"/>
      <c r="AW9" s="470"/>
      <c r="AX9" s="470"/>
      <c r="AY9" s="470"/>
      <c r="AZ9" s="470"/>
      <c r="BA9" s="470"/>
      <c r="BB9" s="470"/>
      <c r="BC9" s="470"/>
      <c r="BD9" s="470"/>
      <c r="BE9" s="470"/>
      <c r="BF9" s="582"/>
      <c r="BG9" s="576">
        <v>640929</v>
      </c>
      <c r="BH9" s="355"/>
      <c r="BI9" s="355"/>
      <c r="BJ9" s="355"/>
      <c r="BK9" s="355"/>
      <c r="BL9" s="355"/>
      <c r="BM9" s="355"/>
      <c r="BN9" s="577"/>
      <c r="BO9" s="578">
        <v>36.5</v>
      </c>
      <c r="BP9" s="578"/>
      <c r="BQ9" s="578"/>
      <c r="BR9" s="578"/>
      <c r="BS9" s="579" t="s">
        <v>199</v>
      </c>
      <c r="BT9" s="579"/>
      <c r="BU9" s="579"/>
      <c r="BV9" s="579"/>
      <c r="BW9" s="579"/>
      <c r="BX9" s="579"/>
      <c r="BY9" s="579"/>
      <c r="BZ9" s="579"/>
      <c r="CA9" s="579"/>
      <c r="CB9" s="580"/>
      <c r="CD9" s="581" t="s">
        <v>342</v>
      </c>
      <c r="CE9" s="470"/>
      <c r="CF9" s="470"/>
      <c r="CG9" s="470"/>
      <c r="CH9" s="470"/>
      <c r="CI9" s="470"/>
      <c r="CJ9" s="470"/>
      <c r="CK9" s="470"/>
      <c r="CL9" s="470"/>
      <c r="CM9" s="470"/>
      <c r="CN9" s="470"/>
      <c r="CO9" s="470"/>
      <c r="CP9" s="470"/>
      <c r="CQ9" s="582"/>
      <c r="CR9" s="576">
        <v>538002</v>
      </c>
      <c r="CS9" s="355"/>
      <c r="CT9" s="355"/>
      <c r="CU9" s="355"/>
      <c r="CV9" s="355"/>
      <c r="CW9" s="355"/>
      <c r="CX9" s="355"/>
      <c r="CY9" s="577"/>
      <c r="CZ9" s="578">
        <v>7.3</v>
      </c>
      <c r="DA9" s="578"/>
      <c r="DB9" s="578"/>
      <c r="DC9" s="578"/>
      <c r="DD9" s="586">
        <v>9690</v>
      </c>
      <c r="DE9" s="355"/>
      <c r="DF9" s="355"/>
      <c r="DG9" s="355"/>
      <c r="DH9" s="355"/>
      <c r="DI9" s="355"/>
      <c r="DJ9" s="355"/>
      <c r="DK9" s="355"/>
      <c r="DL9" s="355"/>
      <c r="DM9" s="355"/>
      <c r="DN9" s="355"/>
      <c r="DO9" s="355"/>
      <c r="DP9" s="577"/>
      <c r="DQ9" s="586">
        <v>427260</v>
      </c>
      <c r="DR9" s="355"/>
      <c r="DS9" s="355"/>
      <c r="DT9" s="355"/>
      <c r="DU9" s="355"/>
      <c r="DV9" s="355"/>
      <c r="DW9" s="355"/>
      <c r="DX9" s="355"/>
      <c r="DY9" s="355"/>
      <c r="DZ9" s="355"/>
      <c r="EA9" s="355"/>
      <c r="EB9" s="355"/>
      <c r="EC9" s="587"/>
    </row>
    <row r="10" spans="2:143" ht="11.25" customHeight="1" x14ac:dyDescent="0.15">
      <c r="B10" s="581" t="s">
        <v>133</v>
      </c>
      <c r="C10" s="470"/>
      <c r="D10" s="470"/>
      <c r="E10" s="470"/>
      <c r="F10" s="470"/>
      <c r="G10" s="470"/>
      <c r="H10" s="470"/>
      <c r="I10" s="470"/>
      <c r="J10" s="470"/>
      <c r="K10" s="470"/>
      <c r="L10" s="470"/>
      <c r="M10" s="470"/>
      <c r="N10" s="470"/>
      <c r="O10" s="470"/>
      <c r="P10" s="470"/>
      <c r="Q10" s="582"/>
      <c r="R10" s="576" t="s">
        <v>199</v>
      </c>
      <c r="S10" s="355"/>
      <c r="T10" s="355"/>
      <c r="U10" s="355"/>
      <c r="V10" s="355"/>
      <c r="W10" s="355"/>
      <c r="X10" s="355"/>
      <c r="Y10" s="577"/>
      <c r="Z10" s="578" t="s">
        <v>199</v>
      </c>
      <c r="AA10" s="578"/>
      <c r="AB10" s="578"/>
      <c r="AC10" s="578"/>
      <c r="AD10" s="579" t="s">
        <v>199</v>
      </c>
      <c r="AE10" s="579"/>
      <c r="AF10" s="579"/>
      <c r="AG10" s="579"/>
      <c r="AH10" s="579"/>
      <c r="AI10" s="579"/>
      <c r="AJ10" s="579"/>
      <c r="AK10" s="579"/>
      <c r="AL10" s="583" t="s">
        <v>199</v>
      </c>
      <c r="AM10" s="361"/>
      <c r="AN10" s="361"/>
      <c r="AO10" s="584"/>
      <c r="AP10" s="581" t="s">
        <v>189</v>
      </c>
      <c r="AQ10" s="470"/>
      <c r="AR10" s="470"/>
      <c r="AS10" s="470"/>
      <c r="AT10" s="470"/>
      <c r="AU10" s="470"/>
      <c r="AV10" s="470"/>
      <c r="AW10" s="470"/>
      <c r="AX10" s="470"/>
      <c r="AY10" s="470"/>
      <c r="AZ10" s="470"/>
      <c r="BA10" s="470"/>
      <c r="BB10" s="470"/>
      <c r="BC10" s="470"/>
      <c r="BD10" s="470"/>
      <c r="BE10" s="470"/>
      <c r="BF10" s="582"/>
      <c r="BG10" s="576">
        <v>26655</v>
      </c>
      <c r="BH10" s="355"/>
      <c r="BI10" s="355"/>
      <c r="BJ10" s="355"/>
      <c r="BK10" s="355"/>
      <c r="BL10" s="355"/>
      <c r="BM10" s="355"/>
      <c r="BN10" s="577"/>
      <c r="BO10" s="578">
        <v>1.5</v>
      </c>
      <c r="BP10" s="578"/>
      <c r="BQ10" s="578"/>
      <c r="BR10" s="578"/>
      <c r="BS10" s="579" t="s">
        <v>199</v>
      </c>
      <c r="BT10" s="579"/>
      <c r="BU10" s="579"/>
      <c r="BV10" s="579"/>
      <c r="BW10" s="579"/>
      <c r="BX10" s="579"/>
      <c r="BY10" s="579"/>
      <c r="BZ10" s="579"/>
      <c r="CA10" s="579"/>
      <c r="CB10" s="580"/>
      <c r="CD10" s="581" t="s">
        <v>226</v>
      </c>
      <c r="CE10" s="470"/>
      <c r="CF10" s="470"/>
      <c r="CG10" s="470"/>
      <c r="CH10" s="470"/>
      <c r="CI10" s="470"/>
      <c r="CJ10" s="470"/>
      <c r="CK10" s="470"/>
      <c r="CL10" s="470"/>
      <c r="CM10" s="470"/>
      <c r="CN10" s="470"/>
      <c r="CO10" s="470"/>
      <c r="CP10" s="470"/>
      <c r="CQ10" s="582"/>
      <c r="CR10" s="576">
        <v>3325</v>
      </c>
      <c r="CS10" s="355"/>
      <c r="CT10" s="355"/>
      <c r="CU10" s="355"/>
      <c r="CV10" s="355"/>
      <c r="CW10" s="355"/>
      <c r="CX10" s="355"/>
      <c r="CY10" s="577"/>
      <c r="CZ10" s="578">
        <v>0</v>
      </c>
      <c r="DA10" s="578"/>
      <c r="DB10" s="578"/>
      <c r="DC10" s="578"/>
      <c r="DD10" s="586" t="s">
        <v>199</v>
      </c>
      <c r="DE10" s="355"/>
      <c r="DF10" s="355"/>
      <c r="DG10" s="355"/>
      <c r="DH10" s="355"/>
      <c r="DI10" s="355"/>
      <c r="DJ10" s="355"/>
      <c r="DK10" s="355"/>
      <c r="DL10" s="355"/>
      <c r="DM10" s="355"/>
      <c r="DN10" s="355"/>
      <c r="DO10" s="355"/>
      <c r="DP10" s="577"/>
      <c r="DQ10" s="586">
        <v>3325</v>
      </c>
      <c r="DR10" s="355"/>
      <c r="DS10" s="355"/>
      <c r="DT10" s="355"/>
      <c r="DU10" s="355"/>
      <c r="DV10" s="355"/>
      <c r="DW10" s="355"/>
      <c r="DX10" s="355"/>
      <c r="DY10" s="355"/>
      <c r="DZ10" s="355"/>
      <c r="EA10" s="355"/>
      <c r="EB10" s="355"/>
      <c r="EC10" s="587"/>
    </row>
    <row r="11" spans="2:143" ht="11.25" customHeight="1" x14ac:dyDescent="0.15">
      <c r="B11" s="581" t="s">
        <v>102</v>
      </c>
      <c r="C11" s="470"/>
      <c r="D11" s="470"/>
      <c r="E11" s="470"/>
      <c r="F11" s="470"/>
      <c r="G11" s="470"/>
      <c r="H11" s="470"/>
      <c r="I11" s="470"/>
      <c r="J11" s="470"/>
      <c r="K11" s="470"/>
      <c r="L11" s="470"/>
      <c r="M11" s="470"/>
      <c r="N11" s="470"/>
      <c r="O11" s="470"/>
      <c r="P11" s="470"/>
      <c r="Q11" s="582"/>
      <c r="R11" s="576">
        <v>329092</v>
      </c>
      <c r="S11" s="355"/>
      <c r="T11" s="355"/>
      <c r="U11" s="355"/>
      <c r="V11" s="355"/>
      <c r="W11" s="355"/>
      <c r="X11" s="355"/>
      <c r="Y11" s="577"/>
      <c r="Z11" s="583">
        <v>4.4000000000000004</v>
      </c>
      <c r="AA11" s="361"/>
      <c r="AB11" s="361"/>
      <c r="AC11" s="588"/>
      <c r="AD11" s="586">
        <v>329092</v>
      </c>
      <c r="AE11" s="355"/>
      <c r="AF11" s="355"/>
      <c r="AG11" s="355"/>
      <c r="AH11" s="355"/>
      <c r="AI11" s="355"/>
      <c r="AJ11" s="355"/>
      <c r="AK11" s="577"/>
      <c r="AL11" s="583">
        <v>7.9</v>
      </c>
      <c r="AM11" s="361"/>
      <c r="AN11" s="361"/>
      <c r="AO11" s="584"/>
      <c r="AP11" s="581" t="s">
        <v>344</v>
      </c>
      <c r="AQ11" s="470"/>
      <c r="AR11" s="470"/>
      <c r="AS11" s="470"/>
      <c r="AT11" s="470"/>
      <c r="AU11" s="470"/>
      <c r="AV11" s="470"/>
      <c r="AW11" s="470"/>
      <c r="AX11" s="470"/>
      <c r="AY11" s="470"/>
      <c r="AZ11" s="470"/>
      <c r="BA11" s="470"/>
      <c r="BB11" s="470"/>
      <c r="BC11" s="470"/>
      <c r="BD11" s="470"/>
      <c r="BE11" s="470"/>
      <c r="BF11" s="582"/>
      <c r="BG11" s="576">
        <v>98443</v>
      </c>
      <c r="BH11" s="355"/>
      <c r="BI11" s="355"/>
      <c r="BJ11" s="355"/>
      <c r="BK11" s="355"/>
      <c r="BL11" s="355"/>
      <c r="BM11" s="355"/>
      <c r="BN11" s="577"/>
      <c r="BO11" s="578">
        <v>5.6</v>
      </c>
      <c r="BP11" s="578"/>
      <c r="BQ11" s="578"/>
      <c r="BR11" s="578"/>
      <c r="BS11" s="579">
        <v>28150</v>
      </c>
      <c r="BT11" s="579"/>
      <c r="BU11" s="579"/>
      <c r="BV11" s="579"/>
      <c r="BW11" s="579"/>
      <c r="BX11" s="579"/>
      <c r="BY11" s="579"/>
      <c r="BZ11" s="579"/>
      <c r="CA11" s="579"/>
      <c r="CB11" s="580"/>
      <c r="CD11" s="581" t="s">
        <v>347</v>
      </c>
      <c r="CE11" s="470"/>
      <c r="CF11" s="470"/>
      <c r="CG11" s="470"/>
      <c r="CH11" s="470"/>
      <c r="CI11" s="470"/>
      <c r="CJ11" s="470"/>
      <c r="CK11" s="470"/>
      <c r="CL11" s="470"/>
      <c r="CM11" s="470"/>
      <c r="CN11" s="470"/>
      <c r="CO11" s="470"/>
      <c r="CP11" s="470"/>
      <c r="CQ11" s="582"/>
      <c r="CR11" s="576">
        <v>225243</v>
      </c>
      <c r="CS11" s="355"/>
      <c r="CT11" s="355"/>
      <c r="CU11" s="355"/>
      <c r="CV11" s="355"/>
      <c r="CW11" s="355"/>
      <c r="CX11" s="355"/>
      <c r="CY11" s="577"/>
      <c r="CZ11" s="578">
        <v>3.1</v>
      </c>
      <c r="DA11" s="578"/>
      <c r="DB11" s="578"/>
      <c r="DC11" s="578"/>
      <c r="DD11" s="586">
        <v>57998</v>
      </c>
      <c r="DE11" s="355"/>
      <c r="DF11" s="355"/>
      <c r="DG11" s="355"/>
      <c r="DH11" s="355"/>
      <c r="DI11" s="355"/>
      <c r="DJ11" s="355"/>
      <c r="DK11" s="355"/>
      <c r="DL11" s="355"/>
      <c r="DM11" s="355"/>
      <c r="DN11" s="355"/>
      <c r="DO11" s="355"/>
      <c r="DP11" s="577"/>
      <c r="DQ11" s="586">
        <v>136748</v>
      </c>
      <c r="DR11" s="355"/>
      <c r="DS11" s="355"/>
      <c r="DT11" s="355"/>
      <c r="DU11" s="355"/>
      <c r="DV11" s="355"/>
      <c r="DW11" s="355"/>
      <c r="DX11" s="355"/>
      <c r="DY11" s="355"/>
      <c r="DZ11" s="355"/>
      <c r="EA11" s="355"/>
      <c r="EB11" s="355"/>
      <c r="EC11" s="587"/>
    </row>
    <row r="12" spans="2:143" ht="11.25" customHeight="1" x14ac:dyDescent="0.15">
      <c r="B12" s="581" t="s">
        <v>147</v>
      </c>
      <c r="C12" s="470"/>
      <c r="D12" s="470"/>
      <c r="E12" s="470"/>
      <c r="F12" s="470"/>
      <c r="G12" s="470"/>
      <c r="H12" s="470"/>
      <c r="I12" s="470"/>
      <c r="J12" s="470"/>
      <c r="K12" s="470"/>
      <c r="L12" s="470"/>
      <c r="M12" s="470"/>
      <c r="N12" s="470"/>
      <c r="O12" s="470"/>
      <c r="P12" s="470"/>
      <c r="Q12" s="582"/>
      <c r="R12" s="576" t="s">
        <v>199</v>
      </c>
      <c r="S12" s="355"/>
      <c r="T12" s="355"/>
      <c r="U12" s="355"/>
      <c r="V12" s="355"/>
      <c r="W12" s="355"/>
      <c r="X12" s="355"/>
      <c r="Y12" s="577"/>
      <c r="Z12" s="578" t="s">
        <v>199</v>
      </c>
      <c r="AA12" s="578"/>
      <c r="AB12" s="578"/>
      <c r="AC12" s="578"/>
      <c r="AD12" s="579" t="s">
        <v>199</v>
      </c>
      <c r="AE12" s="579"/>
      <c r="AF12" s="579"/>
      <c r="AG12" s="579"/>
      <c r="AH12" s="579"/>
      <c r="AI12" s="579"/>
      <c r="AJ12" s="579"/>
      <c r="AK12" s="579"/>
      <c r="AL12" s="583" t="s">
        <v>199</v>
      </c>
      <c r="AM12" s="361"/>
      <c r="AN12" s="361"/>
      <c r="AO12" s="584"/>
      <c r="AP12" s="581" t="s">
        <v>348</v>
      </c>
      <c r="AQ12" s="470"/>
      <c r="AR12" s="470"/>
      <c r="AS12" s="470"/>
      <c r="AT12" s="470"/>
      <c r="AU12" s="470"/>
      <c r="AV12" s="470"/>
      <c r="AW12" s="470"/>
      <c r="AX12" s="470"/>
      <c r="AY12" s="470"/>
      <c r="AZ12" s="470"/>
      <c r="BA12" s="470"/>
      <c r="BB12" s="470"/>
      <c r="BC12" s="470"/>
      <c r="BD12" s="470"/>
      <c r="BE12" s="470"/>
      <c r="BF12" s="582"/>
      <c r="BG12" s="576">
        <v>731441</v>
      </c>
      <c r="BH12" s="355"/>
      <c r="BI12" s="355"/>
      <c r="BJ12" s="355"/>
      <c r="BK12" s="355"/>
      <c r="BL12" s="355"/>
      <c r="BM12" s="355"/>
      <c r="BN12" s="577"/>
      <c r="BO12" s="578">
        <v>41.7</v>
      </c>
      <c r="BP12" s="578"/>
      <c r="BQ12" s="578"/>
      <c r="BR12" s="578"/>
      <c r="BS12" s="579" t="s">
        <v>199</v>
      </c>
      <c r="BT12" s="579"/>
      <c r="BU12" s="579"/>
      <c r="BV12" s="579"/>
      <c r="BW12" s="579"/>
      <c r="BX12" s="579"/>
      <c r="BY12" s="579"/>
      <c r="BZ12" s="579"/>
      <c r="CA12" s="579"/>
      <c r="CB12" s="580"/>
      <c r="CD12" s="581" t="s">
        <v>88</v>
      </c>
      <c r="CE12" s="470"/>
      <c r="CF12" s="470"/>
      <c r="CG12" s="470"/>
      <c r="CH12" s="470"/>
      <c r="CI12" s="470"/>
      <c r="CJ12" s="470"/>
      <c r="CK12" s="470"/>
      <c r="CL12" s="470"/>
      <c r="CM12" s="470"/>
      <c r="CN12" s="470"/>
      <c r="CO12" s="470"/>
      <c r="CP12" s="470"/>
      <c r="CQ12" s="582"/>
      <c r="CR12" s="576">
        <v>146325</v>
      </c>
      <c r="CS12" s="355"/>
      <c r="CT12" s="355"/>
      <c r="CU12" s="355"/>
      <c r="CV12" s="355"/>
      <c r="CW12" s="355"/>
      <c r="CX12" s="355"/>
      <c r="CY12" s="577"/>
      <c r="CZ12" s="578">
        <v>2</v>
      </c>
      <c r="DA12" s="578"/>
      <c r="DB12" s="578"/>
      <c r="DC12" s="578"/>
      <c r="DD12" s="586">
        <v>12253</v>
      </c>
      <c r="DE12" s="355"/>
      <c r="DF12" s="355"/>
      <c r="DG12" s="355"/>
      <c r="DH12" s="355"/>
      <c r="DI12" s="355"/>
      <c r="DJ12" s="355"/>
      <c r="DK12" s="355"/>
      <c r="DL12" s="355"/>
      <c r="DM12" s="355"/>
      <c r="DN12" s="355"/>
      <c r="DO12" s="355"/>
      <c r="DP12" s="577"/>
      <c r="DQ12" s="586">
        <v>144956</v>
      </c>
      <c r="DR12" s="355"/>
      <c r="DS12" s="355"/>
      <c r="DT12" s="355"/>
      <c r="DU12" s="355"/>
      <c r="DV12" s="355"/>
      <c r="DW12" s="355"/>
      <c r="DX12" s="355"/>
      <c r="DY12" s="355"/>
      <c r="DZ12" s="355"/>
      <c r="EA12" s="355"/>
      <c r="EB12" s="355"/>
      <c r="EC12" s="587"/>
    </row>
    <row r="13" spans="2:143" ht="11.25" customHeight="1" x14ac:dyDescent="0.15">
      <c r="B13" s="581" t="s">
        <v>349</v>
      </c>
      <c r="C13" s="470"/>
      <c r="D13" s="470"/>
      <c r="E13" s="470"/>
      <c r="F13" s="470"/>
      <c r="G13" s="470"/>
      <c r="H13" s="470"/>
      <c r="I13" s="470"/>
      <c r="J13" s="470"/>
      <c r="K13" s="470"/>
      <c r="L13" s="470"/>
      <c r="M13" s="470"/>
      <c r="N13" s="470"/>
      <c r="O13" s="470"/>
      <c r="P13" s="470"/>
      <c r="Q13" s="582"/>
      <c r="R13" s="576" t="s">
        <v>199</v>
      </c>
      <c r="S13" s="355"/>
      <c r="T13" s="355"/>
      <c r="U13" s="355"/>
      <c r="V13" s="355"/>
      <c r="W13" s="355"/>
      <c r="X13" s="355"/>
      <c r="Y13" s="577"/>
      <c r="Z13" s="578" t="s">
        <v>199</v>
      </c>
      <c r="AA13" s="578"/>
      <c r="AB13" s="578"/>
      <c r="AC13" s="578"/>
      <c r="AD13" s="579" t="s">
        <v>199</v>
      </c>
      <c r="AE13" s="579"/>
      <c r="AF13" s="579"/>
      <c r="AG13" s="579"/>
      <c r="AH13" s="579"/>
      <c r="AI13" s="579"/>
      <c r="AJ13" s="579"/>
      <c r="AK13" s="579"/>
      <c r="AL13" s="583" t="s">
        <v>199</v>
      </c>
      <c r="AM13" s="361"/>
      <c r="AN13" s="361"/>
      <c r="AO13" s="584"/>
      <c r="AP13" s="581" t="s">
        <v>351</v>
      </c>
      <c r="AQ13" s="470"/>
      <c r="AR13" s="470"/>
      <c r="AS13" s="470"/>
      <c r="AT13" s="470"/>
      <c r="AU13" s="470"/>
      <c r="AV13" s="470"/>
      <c r="AW13" s="470"/>
      <c r="AX13" s="470"/>
      <c r="AY13" s="470"/>
      <c r="AZ13" s="470"/>
      <c r="BA13" s="470"/>
      <c r="BB13" s="470"/>
      <c r="BC13" s="470"/>
      <c r="BD13" s="470"/>
      <c r="BE13" s="470"/>
      <c r="BF13" s="582"/>
      <c r="BG13" s="576">
        <v>730715</v>
      </c>
      <c r="BH13" s="355"/>
      <c r="BI13" s="355"/>
      <c r="BJ13" s="355"/>
      <c r="BK13" s="355"/>
      <c r="BL13" s="355"/>
      <c r="BM13" s="355"/>
      <c r="BN13" s="577"/>
      <c r="BO13" s="578">
        <v>41.6</v>
      </c>
      <c r="BP13" s="578"/>
      <c r="BQ13" s="578"/>
      <c r="BR13" s="578"/>
      <c r="BS13" s="579" t="s">
        <v>199</v>
      </c>
      <c r="BT13" s="579"/>
      <c r="BU13" s="579"/>
      <c r="BV13" s="579"/>
      <c r="BW13" s="579"/>
      <c r="BX13" s="579"/>
      <c r="BY13" s="579"/>
      <c r="BZ13" s="579"/>
      <c r="CA13" s="579"/>
      <c r="CB13" s="580"/>
      <c r="CD13" s="581" t="s">
        <v>352</v>
      </c>
      <c r="CE13" s="470"/>
      <c r="CF13" s="470"/>
      <c r="CG13" s="470"/>
      <c r="CH13" s="470"/>
      <c r="CI13" s="470"/>
      <c r="CJ13" s="470"/>
      <c r="CK13" s="470"/>
      <c r="CL13" s="470"/>
      <c r="CM13" s="470"/>
      <c r="CN13" s="470"/>
      <c r="CO13" s="470"/>
      <c r="CP13" s="470"/>
      <c r="CQ13" s="582"/>
      <c r="CR13" s="576">
        <v>972309</v>
      </c>
      <c r="CS13" s="355"/>
      <c r="CT13" s="355"/>
      <c r="CU13" s="355"/>
      <c r="CV13" s="355"/>
      <c r="CW13" s="355"/>
      <c r="CX13" s="355"/>
      <c r="CY13" s="577"/>
      <c r="CZ13" s="578">
        <v>13.3</v>
      </c>
      <c r="DA13" s="578"/>
      <c r="DB13" s="578"/>
      <c r="DC13" s="578"/>
      <c r="DD13" s="586">
        <v>436054</v>
      </c>
      <c r="DE13" s="355"/>
      <c r="DF13" s="355"/>
      <c r="DG13" s="355"/>
      <c r="DH13" s="355"/>
      <c r="DI13" s="355"/>
      <c r="DJ13" s="355"/>
      <c r="DK13" s="355"/>
      <c r="DL13" s="355"/>
      <c r="DM13" s="355"/>
      <c r="DN13" s="355"/>
      <c r="DO13" s="355"/>
      <c r="DP13" s="577"/>
      <c r="DQ13" s="586">
        <v>626140</v>
      </c>
      <c r="DR13" s="355"/>
      <c r="DS13" s="355"/>
      <c r="DT13" s="355"/>
      <c r="DU13" s="355"/>
      <c r="DV13" s="355"/>
      <c r="DW13" s="355"/>
      <c r="DX13" s="355"/>
      <c r="DY13" s="355"/>
      <c r="DZ13" s="355"/>
      <c r="EA13" s="355"/>
      <c r="EB13" s="355"/>
      <c r="EC13" s="587"/>
    </row>
    <row r="14" spans="2:143" ht="11.25" customHeight="1" x14ac:dyDescent="0.15">
      <c r="B14" s="581" t="s">
        <v>354</v>
      </c>
      <c r="C14" s="470"/>
      <c r="D14" s="470"/>
      <c r="E14" s="470"/>
      <c r="F14" s="470"/>
      <c r="G14" s="470"/>
      <c r="H14" s="470"/>
      <c r="I14" s="470"/>
      <c r="J14" s="470"/>
      <c r="K14" s="470"/>
      <c r="L14" s="470"/>
      <c r="M14" s="470"/>
      <c r="N14" s="470"/>
      <c r="O14" s="470"/>
      <c r="P14" s="470"/>
      <c r="Q14" s="582"/>
      <c r="R14" s="576" t="s">
        <v>199</v>
      </c>
      <c r="S14" s="355"/>
      <c r="T14" s="355"/>
      <c r="U14" s="355"/>
      <c r="V14" s="355"/>
      <c r="W14" s="355"/>
      <c r="X14" s="355"/>
      <c r="Y14" s="577"/>
      <c r="Z14" s="578" t="s">
        <v>199</v>
      </c>
      <c r="AA14" s="578"/>
      <c r="AB14" s="578"/>
      <c r="AC14" s="578"/>
      <c r="AD14" s="579" t="s">
        <v>199</v>
      </c>
      <c r="AE14" s="579"/>
      <c r="AF14" s="579"/>
      <c r="AG14" s="579"/>
      <c r="AH14" s="579"/>
      <c r="AI14" s="579"/>
      <c r="AJ14" s="579"/>
      <c r="AK14" s="579"/>
      <c r="AL14" s="583" t="s">
        <v>199</v>
      </c>
      <c r="AM14" s="361"/>
      <c r="AN14" s="361"/>
      <c r="AO14" s="584"/>
      <c r="AP14" s="581" t="s">
        <v>217</v>
      </c>
      <c r="AQ14" s="470"/>
      <c r="AR14" s="470"/>
      <c r="AS14" s="470"/>
      <c r="AT14" s="470"/>
      <c r="AU14" s="470"/>
      <c r="AV14" s="470"/>
      <c r="AW14" s="470"/>
      <c r="AX14" s="470"/>
      <c r="AY14" s="470"/>
      <c r="AZ14" s="470"/>
      <c r="BA14" s="470"/>
      <c r="BB14" s="470"/>
      <c r="BC14" s="470"/>
      <c r="BD14" s="470"/>
      <c r="BE14" s="470"/>
      <c r="BF14" s="582"/>
      <c r="BG14" s="576">
        <v>60211</v>
      </c>
      <c r="BH14" s="355"/>
      <c r="BI14" s="355"/>
      <c r="BJ14" s="355"/>
      <c r="BK14" s="355"/>
      <c r="BL14" s="355"/>
      <c r="BM14" s="355"/>
      <c r="BN14" s="577"/>
      <c r="BO14" s="578">
        <v>3.4</v>
      </c>
      <c r="BP14" s="578"/>
      <c r="BQ14" s="578"/>
      <c r="BR14" s="578"/>
      <c r="BS14" s="579" t="s">
        <v>199</v>
      </c>
      <c r="BT14" s="579"/>
      <c r="BU14" s="579"/>
      <c r="BV14" s="579"/>
      <c r="BW14" s="579"/>
      <c r="BX14" s="579"/>
      <c r="BY14" s="579"/>
      <c r="BZ14" s="579"/>
      <c r="CA14" s="579"/>
      <c r="CB14" s="580"/>
      <c r="CD14" s="581" t="s">
        <v>67</v>
      </c>
      <c r="CE14" s="470"/>
      <c r="CF14" s="470"/>
      <c r="CG14" s="470"/>
      <c r="CH14" s="470"/>
      <c r="CI14" s="470"/>
      <c r="CJ14" s="470"/>
      <c r="CK14" s="470"/>
      <c r="CL14" s="470"/>
      <c r="CM14" s="470"/>
      <c r="CN14" s="470"/>
      <c r="CO14" s="470"/>
      <c r="CP14" s="470"/>
      <c r="CQ14" s="582"/>
      <c r="CR14" s="576">
        <v>405461</v>
      </c>
      <c r="CS14" s="355"/>
      <c r="CT14" s="355"/>
      <c r="CU14" s="355"/>
      <c r="CV14" s="355"/>
      <c r="CW14" s="355"/>
      <c r="CX14" s="355"/>
      <c r="CY14" s="577"/>
      <c r="CZ14" s="578">
        <v>5.5</v>
      </c>
      <c r="DA14" s="578"/>
      <c r="DB14" s="578"/>
      <c r="DC14" s="578"/>
      <c r="DD14" s="586">
        <v>109448</v>
      </c>
      <c r="DE14" s="355"/>
      <c r="DF14" s="355"/>
      <c r="DG14" s="355"/>
      <c r="DH14" s="355"/>
      <c r="DI14" s="355"/>
      <c r="DJ14" s="355"/>
      <c r="DK14" s="355"/>
      <c r="DL14" s="355"/>
      <c r="DM14" s="355"/>
      <c r="DN14" s="355"/>
      <c r="DO14" s="355"/>
      <c r="DP14" s="577"/>
      <c r="DQ14" s="586">
        <v>296496</v>
      </c>
      <c r="DR14" s="355"/>
      <c r="DS14" s="355"/>
      <c r="DT14" s="355"/>
      <c r="DU14" s="355"/>
      <c r="DV14" s="355"/>
      <c r="DW14" s="355"/>
      <c r="DX14" s="355"/>
      <c r="DY14" s="355"/>
      <c r="DZ14" s="355"/>
      <c r="EA14" s="355"/>
      <c r="EB14" s="355"/>
      <c r="EC14" s="587"/>
    </row>
    <row r="15" spans="2:143" ht="11.25" customHeight="1" x14ac:dyDescent="0.15">
      <c r="B15" s="581" t="s">
        <v>323</v>
      </c>
      <c r="C15" s="470"/>
      <c r="D15" s="470"/>
      <c r="E15" s="470"/>
      <c r="F15" s="470"/>
      <c r="G15" s="470"/>
      <c r="H15" s="470"/>
      <c r="I15" s="470"/>
      <c r="J15" s="470"/>
      <c r="K15" s="470"/>
      <c r="L15" s="470"/>
      <c r="M15" s="470"/>
      <c r="N15" s="470"/>
      <c r="O15" s="470"/>
      <c r="P15" s="470"/>
      <c r="Q15" s="582"/>
      <c r="R15" s="576" t="s">
        <v>199</v>
      </c>
      <c r="S15" s="355"/>
      <c r="T15" s="355"/>
      <c r="U15" s="355"/>
      <c r="V15" s="355"/>
      <c r="W15" s="355"/>
      <c r="X15" s="355"/>
      <c r="Y15" s="577"/>
      <c r="Z15" s="578" t="s">
        <v>199</v>
      </c>
      <c r="AA15" s="578"/>
      <c r="AB15" s="578"/>
      <c r="AC15" s="578"/>
      <c r="AD15" s="579" t="s">
        <v>199</v>
      </c>
      <c r="AE15" s="579"/>
      <c r="AF15" s="579"/>
      <c r="AG15" s="579"/>
      <c r="AH15" s="579"/>
      <c r="AI15" s="579"/>
      <c r="AJ15" s="579"/>
      <c r="AK15" s="579"/>
      <c r="AL15" s="583" t="s">
        <v>199</v>
      </c>
      <c r="AM15" s="361"/>
      <c r="AN15" s="361"/>
      <c r="AO15" s="584"/>
      <c r="AP15" s="581" t="s">
        <v>355</v>
      </c>
      <c r="AQ15" s="470"/>
      <c r="AR15" s="470"/>
      <c r="AS15" s="470"/>
      <c r="AT15" s="470"/>
      <c r="AU15" s="470"/>
      <c r="AV15" s="470"/>
      <c r="AW15" s="470"/>
      <c r="AX15" s="470"/>
      <c r="AY15" s="470"/>
      <c r="AZ15" s="470"/>
      <c r="BA15" s="470"/>
      <c r="BB15" s="470"/>
      <c r="BC15" s="470"/>
      <c r="BD15" s="470"/>
      <c r="BE15" s="470"/>
      <c r="BF15" s="582"/>
      <c r="BG15" s="576">
        <v>82261</v>
      </c>
      <c r="BH15" s="355"/>
      <c r="BI15" s="355"/>
      <c r="BJ15" s="355"/>
      <c r="BK15" s="355"/>
      <c r="BL15" s="355"/>
      <c r="BM15" s="355"/>
      <c r="BN15" s="577"/>
      <c r="BO15" s="578">
        <v>4.7</v>
      </c>
      <c r="BP15" s="578"/>
      <c r="BQ15" s="578"/>
      <c r="BR15" s="578"/>
      <c r="BS15" s="579" t="s">
        <v>199</v>
      </c>
      <c r="BT15" s="579"/>
      <c r="BU15" s="579"/>
      <c r="BV15" s="579"/>
      <c r="BW15" s="579"/>
      <c r="BX15" s="579"/>
      <c r="BY15" s="579"/>
      <c r="BZ15" s="579"/>
      <c r="CA15" s="579"/>
      <c r="CB15" s="580"/>
      <c r="CD15" s="581" t="s">
        <v>356</v>
      </c>
      <c r="CE15" s="470"/>
      <c r="CF15" s="470"/>
      <c r="CG15" s="470"/>
      <c r="CH15" s="470"/>
      <c r="CI15" s="470"/>
      <c r="CJ15" s="470"/>
      <c r="CK15" s="470"/>
      <c r="CL15" s="470"/>
      <c r="CM15" s="470"/>
      <c r="CN15" s="470"/>
      <c r="CO15" s="470"/>
      <c r="CP15" s="470"/>
      <c r="CQ15" s="582"/>
      <c r="CR15" s="576">
        <v>792221</v>
      </c>
      <c r="CS15" s="355"/>
      <c r="CT15" s="355"/>
      <c r="CU15" s="355"/>
      <c r="CV15" s="355"/>
      <c r="CW15" s="355"/>
      <c r="CX15" s="355"/>
      <c r="CY15" s="577"/>
      <c r="CZ15" s="578">
        <v>10.8</v>
      </c>
      <c r="DA15" s="578"/>
      <c r="DB15" s="578"/>
      <c r="DC15" s="578"/>
      <c r="DD15" s="586">
        <v>176414</v>
      </c>
      <c r="DE15" s="355"/>
      <c r="DF15" s="355"/>
      <c r="DG15" s="355"/>
      <c r="DH15" s="355"/>
      <c r="DI15" s="355"/>
      <c r="DJ15" s="355"/>
      <c r="DK15" s="355"/>
      <c r="DL15" s="355"/>
      <c r="DM15" s="355"/>
      <c r="DN15" s="355"/>
      <c r="DO15" s="355"/>
      <c r="DP15" s="577"/>
      <c r="DQ15" s="586">
        <v>581383</v>
      </c>
      <c r="DR15" s="355"/>
      <c r="DS15" s="355"/>
      <c r="DT15" s="355"/>
      <c r="DU15" s="355"/>
      <c r="DV15" s="355"/>
      <c r="DW15" s="355"/>
      <c r="DX15" s="355"/>
      <c r="DY15" s="355"/>
      <c r="DZ15" s="355"/>
      <c r="EA15" s="355"/>
      <c r="EB15" s="355"/>
      <c r="EC15" s="587"/>
    </row>
    <row r="16" spans="2:143" ht="11.25" customHeight="1" x14ac:dyDescent="0.15">
      <c r="B16" s="581" t="s">
        <v>357</v>
      </c>
      <c r="C16" s="470"/>
      <c r="D16" s="470"/>
      <c r="E16" s="470"/>
      <c r="F16" s="470"/>
      <c r="G16" s="470"/>
      <c r="H16" s="470"/>
      <c r="I16" s="470"/>
      <c r="J16" s="470"/>
      <c r="K16" s="470"/>
      <c r="L16" s="470"/>
      <c r="M16" s="470"/>
      <c r="N16" s="470"/>
      <c r="O16" s="470"/>
      <c r="P16" s="470"/>
      <c r="Q16" s="582"/>
      <c r="R16" s="576">
        <v>6743</v>
      </c>
      <c r="S16" s="355"/>
      <c r="T16" s="355"/>
      <c r="U16" s="355"/>
      <c r="V16" s="355"/>
      <c r="W16" s="355"/>
      <c r="X16" s="355"/>
      <c r="Y16" s="577"/>
      <c r="Z16" s="578">
        <v>0.1</v>
      </c>
      <c r="AA16" s="578"/>
      <c r="AB16" s="578"/>
      <c r="AC16" s="578"/>
      <c r="AD16" s="579">
        <v>6743</v>
      </c>
      <c r="AE16" s="579"/>
      <c r="AF16" s="579"/>
      <c r="AG16" s="579"/>
      <c r="AH16" s="579"/>
      <c r="AI16" s="579"/>
      <c r="AJ16" s="579"/>
      <c r="AK16" s="579"/>
      <c r="AL16" s="583">
        <v>0.2</v>
      </c>
      <c r="AM16" s="361"/>
      <c r="AN16" s="361"/>
      <c r="AO16" s="584"/>
      <c r="AP16" s="581" t="s">
        <v>358</v>
      </c>
      <c r="AQ16" s="470"/>
      <c r="AR16" s="470"/>
      <c r="AS16" s="470"/>
      <c r="AT16" s="470"/>
      <c r="AU16" s="470"/>
      <c r="AV16" s="470"/>
      <c r="AW16" s="470"/>
      <c r="AX16" s="470"/>
      <c r="AY16" s="470"/>
      <c r="AZ16" s="470"/>
      <c r="BA16" s="470"/>
      <c r="BB16" s="470"/>
      <c r="BC16" s="470"/>
      <c r="BD16" s="470"/>
      <c r="BE16" s="470"/>
      <c r="BF16" s="582"/>
      <c r="BG16" s="576">
        <v>235</v>
      </c>
      <c r="BH16" s="355"/>
      <c r="BI16" s="355"/>
      <c r="BJ16" s="355"/>
      <c r="BK16" s="355"/>
      <c r="BL16" s="355"/>
      <c r="BM16" s="355"/>
      <c r="BN16" s="577"/>
      <c r="BO16" s="578">
        <v>0</v>
      </c>
      <c r="BP16" s="578"/>
      <c r="BQ16" s="578"/>
      <c r="BR16" s="578"/>
      <c r="BS16" s="579" t="s">
        <v>199</v>
      </c>
      <c r="BT16" s="579"/>
      <c r="BU16" s="579"/>
      <c r="BV16" s="579"/>
      <c r="BW16" s="579"/>
      <c r="BX16" s="579"/>
      <c r="BY16" s="579"/>
      <c r="BZ16" s="579"/>
      <c r="CA16" s="579"/>
      <c r="CB16" s="580"/>
      <c r="CD16" s="581" t="s">
        <v>359</v>
      </c>
      <c r="CE16" s="470"/>
      <c r="CF16" s="470"/>
      <c r="CG16" s="470"/>
      <c r="CH16" s="470"/>
      <c r="CI16" s="470"/>
      <c r="CJ16" s="470"/>
      <c r="CK16" s="470"/>
      <c r="CL16" s="470"/>
      <c r="CM16" s="470"/>
      <c r="CN16" s="470"/>
      <c r="CO16" s="470"/>
      <c r="CP16" s="470"/>
      <c r="CQ16" s="582"/>
      <c r="CR16" s="576">
        <v>15330</v>
      </c>
      <c r="CS16" s="355"/>
      <c r="CT16" s="355"/>
      <c r="CU16" s="355"/>
      <c r="CV16" s="355"/>
      <c r="CW16" s="355"/>
      <c r="CX16" s="355"/>
      <c r="CY16" s="577"/>
      <c r="CZ16" s="578">
        <v>0.2</v>
      </c>
      <c r="DA16" s="578"/>
      <c r="DB16" s="578"/>
      <c r="DC16" s="578"/>
      <c r="DD16" s="586" t="s">
        <v>199</v>
      </c>
      <c r="DE16" s="355"/>
      <c r="DF16" s="355"/>
      <c r="DG16" s="355"/>
      <c r="DH16" s="355"/>
      <c r="DI16" s="355"/>
      <c r="DJ16" s="355"/>
      <c r="DK16" s="355"/>
      <c r="DL16" s="355"/>
      <c r="DM16" s="355"/>
      <c r="DN16" s="355"/>
      <c r="DO16" s="355"/>
      <c r="DP16" s="577"/>
      <c r="DQ16" s="586">
        <v>4498</v>
      </c>
      <c r="DR16" s="355"/>
      <c r="DS16" s="355"/>
      <c r="DT16" s="355"/>
      <c r="DU16" s="355"/>
      <c r="DV16" s="355"/>
      <c r="DW16" s="355"/>
      <c r="DX16" s="355"/>
      <c r="DY16" s="355"/>
      <c r="DZ16" s="355"/>
      <c r="EA16" s="355"/>
      <c r="EB16" s="355"/>
      <c r="EC16" s="587"/>
    </row>
    <row r="17" spans="2:133" ht="11.25" customHeight="1" x14ac:dyDescent="0.15">
      <c r="B17" s="581" t="s">
        <v>360</v>
      </c>
      <c r="C17" s="470"/>
      <c r="D17" s="470"/>
      <c r="E17" s="470"/>
      <c r="F17" s="470"/>
      <c r="G17" s="470"/>
      <c r="H17" s="470"/>
      <c r="I17" s="470"/>
      <c r="J17" s="470"/>
      <c r="K17" s="470"/>
      <c r="L17" s="470"/>
      <c r="M17" s="470"/>
      <c r="N17" s="470"/>
      <c r="O17" s="470"/>
      <c r="P17" s="470"/>
      <c r="Q17" s="582"/>
      <c r="R17" s="576">
        <v>26718</v>
      </c>
      <c r="S17" s="355"/>
      <c r="T17" s="355"/>
      <c r="U17" s="355"/>
      <c r="V17" s="355"/>
      <c r="W17" s="355"/>
      <c r="X17" s="355"/>
      <c r="Y17" s="577"/>
      <c r="Z17" s="578">
        <v>0.4</v>
      </c>
      <c r="AA17" s="578"/>
      <c r="AB17" s="578"/>
      <c r="AC17" s="578"/>
      <c r="AD17" s="579">
        <v>26718</v>
      </c>
      <c r="AE17" s="579"/>
      <c r="AF17" s="579"/>
      <c r="AG17" s="579"/>
      <c r="AH17" s="579"/>
      <c r="AI17" s="579"/>
      <c r="AJ17" s="579"/>
      <c r="AK17" s="579"/>
      <c r="AL17" s="583">
        <v>0.6</v>
      </c>
      <c r="AM17" s="361"/>
      <c r="AN17" s="361"/>
      <c r="AO17" s="584"/>
      <c r="AP17" s="581" t="s">
        <v>361</v>
      </c>
      <c r="AQ17" s="470"/>
      <c r="AR17" s="470"/>
      <c r="AS17" s="470"/>
      <c r="AT17" s="470"/>
      <c r="AU17" s="470"/>
      <c r="AV17" s="470"/>
      <c r="AW17" s="470"/>
      <c r="AX17" s="470"/>
      <c r="AY17" s="470"/>
      <c r="AZ17" s="470"/>
      <c r="BA17" s="470"/>
      <c r="BB17" s="470"/>
      <c r="BC17" s="470"/>
      <c r="BD17" s="470"/>
      <c r="BE17" s="470"/>
      <c r="BF17" s="582"/>
      <c r="BG17" s="576" t="s">
        <v>199</v>
      </c>
      <c r="BH17" s="355"/>
      <c r="BI17" s="355"/>
      <c r="BJ17" s="355"/>
      <c r="BK17" s="355"/>
      <c r="BL17" s="355"/>
      <c r="BM17" s="355"/>
      <c r="BN17" s="577"/>
      <c r="BO17" s="578" t="s">
        <v>199</v>
      </c>
      <c r="BP17" s="578"/>
      <c r="BQ17" s="578"/>
      <c r="BR17" s="578"/>
      <c r="BS17" s="579" t="s">
        <v>199</v>
      </c>
      <c r="BT17" s="579"/>
      <c r="BU17" s="579"/>
      <c r="BV17" s="579"/>
      <c r="BW17" s="579"/>
      <c r="BX17" s="579"/>
      <c r="BY17" s="579"/>
      <c r="BZ17" s="579"/>
      <c r="CA17" s="579"/>
      <c r="CB17" s="580"/>
      <c r="CD17" s="581" t="s">
        <v>363</v>
      </c>
      <c r="CE17" s="470"/>
      <c r="CF17" s="470"/>
      <c r="CG17" s="470"/>
      <c r="CH17" s="470"/>
      <c r="CI17" s="470"/>
      <c r="CJ17" s="470"/>
      <c r="CK17" s="470"/>
      <c r="CL17" s="470"/>
      <c r="CM17" s="470"/>
      <c r="CN17" s="470"/>
      <c r="CO17" s="470"/>
      <c r="CP17" s="470"/>
      <c r="CQ17" s="582"/>
      <c r="CR17" s="576">
        <v>604347</v>
      </c>
      <c r="CS17" s="355"/>
      <c r="CT17" s="355"/>
      <c r="CU17" s="355"/>
      <c r="CV17" s="355"/>
      <c r="CW17" s="355"/>
      <c r="CX17" s="355"/>
      <c r="CY17" s="577"/>
      <c r="CZ17" s="578">
        <v>8.1999999999999993</v>
      </c>
      <c r="DA17" s="578"/>
      <c r="DB17" s="578"/>
      <c r="DC17" s="578"/>
      <c r="DD17" s="586" t="s">
        <v>199</v>
      </c>
      <c r="DE17" s="355"/>
      <c r="DF17" s="355"/>
      <c r="DG17" s="355"/>
      <c r="DH17" s="355"/>
      <c r="DI17" s="355"/>
      <c r="DJ17" s="355"/>
      <c r="DK17" s="355"/>
      <c r="DL17" s="355"/>
      <c r="DM17" s="355"/>
      <c r="DN17" s="355"/>
      <c r="DO17" s="355"/>
      <c r="DP17" s="577"/>
      <c r="DQ17" s="586">
        <v>580905</v>
      </c>
      <c r="DR17" s="355"/>
      <c r="DS17" s="355"/>
      <c r="DT17" s="355"/>
      <c r="DU17" s="355"/>
      <c r="DV17" s="355"/>
      <c r="DW17" s="355"/>
      <c r="DX17" s="355"/>
      <c r="DY17" s="355"/>
      <c r="DZ17" s="355"/>
      <c r="EA17" s="355"/>
      <c r="EB17" s="355"/>
      <c r="EC17" s="587"/>
    </row>
    <row r="18" spans="2:133" ht="11.25" customHeight="1" x14ac:dyDescent="0.15">
      <c r="B18" s="581" t="s">
        <v>364</v>
      </c>
      <c r="C18" s="470"/>
      <c r="D18" s="470"/>
      <c r="E18" s="470"/>
      <c r="F18" s="470"/>
      <c r="G18" s="470"/>
      <c r="H18" s="470"/>
      <c r="I18" s="470"/>
      <c r="J18" s="470"/>
      <c r="K18" s="470"/>
      <c r="L18" s="470"/>
      <c r="M18" s="470"/>
      <c r="N18" s="470"/>
      <c r="O18" s="470"/>
      <c r="P18" s="470"/>
      <c r="Q18" s="582"/>
      <c r="R18" s="576">
        <v>17431</v>
      </c>
      <c r="S18" s="355"/>
      <c r="T18" s="355"/>
      <c r="U18" s="355"/>
      <c r="V18" s="355"/>
      <c r="W18" s="355"/>
      <c r="X18" s="355"/>
      <c r="Y18" s="577"/>
      <c r="Z18" s="578">
        <v>0.2</v>
      </c>
      <c r="AA18" s="578"/>
      <c r="AB18" s="578"/>
      <c r="AC18" s="578"/>
      <c r="AD18" s="579">
        <v>17431</v>
      </c>
      <c r="AE18" s="579"/>
      <c r="AF18" s="579"/>
      <c r="AG18" s="579"/>
      <c r="AH18" s="579"/>
      <c r="AI18" s="579"/>
      <c r="AJ18" s="579"/>
      <c r="AK18" s="579"/>
      <c r="AL18" s="583">
        <v>0.4</v>
      </c>
      <c r="AM18" s="361"/>
      <c r="AN18" s="361"/>
      <c r="AO18" s="584"/>
      <c r="AP18" s="581" t="s">
        <v>99</v>
      </c>
      <c r="AQ18" s="470"/>
      <c r="AR18" s="470"/>
      <c r="AS18" s="470"/>
      <c r="AT18" s="470"/>
      <c r="AU18" s="470"/>
      <c r="AV18" s="470"/>
      <c r="AW18" s="470"/>
      <c r="AX18" s="470"/>
      <c r="AY18" s="470"/>
      <c r="AZ18" s="470"/>
      <c r="BA18" s="470"/>
      <c r="BB18" s="470"/>
      <c r="BC18" s="470"/>
      <c r="BD18" s="470"/>
      <c r="BE18" s="470"/>
      <c r="BF18" s="582"/>
      <c r="BG18" s="576" t="s">
        <v>199</v>
      </c>
      <c r="BH18" s="355"/>
      <c r="BI18" s="355"/>
      <c r="BJ18" s="355"/>
      <c r="BK18" s="355"/>
      <c r="BL18" s="355"/>
      <c r="BM18" s="355"/>
      <c r="BN18" s="577"/>
      <c r="BO18" s="578" t="s">
        <v>199</v>
      </c>
      <c r="BP18" s="578"/>
      <c r="BQ18" s="578"/>
      <c r="BR18" s="578"/>
      <c r="BS18" s="579" t="s">
        <v>199</v>
      </c>
      <c r="BT18" s="579"/>
      <c r="BU18" s="579"/>
      <c r="BV18" s="579"/>
      <c r="BW18" s="579"/>
      <c r="BX18" s="579"/>
      <c r="BY18" s="579"/>
      <c r="BZ18" s="579"/>
      <c r="CA18" s="579"/>
      <c r="CB18" s="580"/>
      <c r="CD18" s="581" t="s">
        <v>365</v>
      </c>
      <c r="CE18" s="470"/>
      <c r="CF18" s="470"/>
      <c r="CG18" s="470"/>
      <c r="CH18" s="470"/>
      <c r="CI18" s="470"/>
      <c r="CJ18" s="470"/>
      <c r="CK18" s="470"/>
      <c r="CL18" s="470"/>
      <c r="CM18" s="470"/>
      <c r="CN18" s="470"/>
      <c r="CO18" s="470"/>
      <c r="CP18" s="470"/>
      <c r="CQ18" s="582"/>
      <c r="CR18" s="576">
        <v>7054</v>
      </c>
      <c r="CS18" s="355"/>
      <c r="CT18" s="355"/>
      <c r="CU18" s="355"/>
      <c r="CV18" s="355"/>
      <c r="CW18" s="355"/>
      <c r="CX18" s="355"/>
      <c r="CY18" s="577"/>
      <c r="CZ18" s="578">
        <v>0.1</v>
      </c>
      <c r="DA18" s="578"/>
      <c r="DB18" s="578"/>
      <c r="DC18" s="578"/>
      <c r="DD18" s="586" t="s">
        <v>199</v>
      </c>
      <c r="DE18" s="355"/>
      <c r="DF18" s="355"/>
      <c r="DG18" s="355"/>
      <c r="DH18" s="355"/>
      <c r="DI18" s="355"/>
      <c r="DJ18" s="355"/>
      <c r="DK18" s="355"/>
      <c r="DL18" s="355"/>
      <c r="DM18" s="355"/>
      <c r="DN18" s="355"/>
      <c r="DO18" s="355"/>
      <c r="DP18" s="577"/>
      <c r="DQ18" s="586">
        <v>7054</v>
      </c>
      <c r="DR18" s="355"/>
      <c r="DS18" s="355"/>
      <c r="DT18" s="355"/>
      <c r="DU18" s="355"/>
      <c r="DV18" s="355"/>
      <c r="DW18" s="355"/>
      <c r="DX18" s="355"/>
      <c r="DY18" s="355"/>
      <c r="DZ18" s="355"/>
      <c r="EA18" s="355"/>
      <c r="EB18" s="355"/>
      <c r="EC18" s="587"/>
    </row>
    <row r="19" spans="2:133" ht="11.25" customHeight="1" x14ac:dyDescent="0.15">
      <c r="B19" s="581" t="s">
        <v>366</v>
      </c>
      <c r="C19" s="470"/>
      <c r="D19" s="470"/>
      <c r="E19" s="470"/>
      <c r="F19" s="470"/>
      <c r="G19" s="470"/>
      <c r="H19" s="470"/>
      <c r="I19" s="470"/>
      <c r="J19" s="470"/>
      <c r="K19" s="470"/>
      <c r="L19" s="470"/>
      <c r="M19" s="470"/>
      <c r="N19" s="470"/>
      <c r="O19" s="470"/>
      <c r="P19" s="470"/>
      <c r="Q19" s="582"/>
      <c r="R19" s="576">
        <v>13705</v>
      </c>
      <c r="S19" s="355"/>
      <c r="T19" s="355"/>
      <c r="U19" s="355"/>
      <c r="V19" s="355"/>
      <c r="W19" s="355"/>
      <c r="X19" s="355"/>
      <c r="Y19" s="577"/>
      <c r="Z19" s="578">
        <v>0.2</v>
      </c>
      <c r="AA19" s="578"/>
      <c r="AB19" s="578"/>
      <c r="AC19" s="578"/>
      <c r="AD19" s="579">
        <v>13705</v>
      </c>
      <c r="AE19" s="579"/>
      <c r="AF19" s="579"/>
      <c r="AG19" s="579"/>
      <c r="AH19" s="579"/>
      <c r="AI19" s="579"/>
      <c r="AJ19" s="579"/>
      <c r="AK19" s="579"/>
      <c r="AL19" s="583">
        <v>0.3</v>
      </c>
      <c r="AM19" s="361"/>
      <c r="AN19" s="361"/>
      <c r="AO19" s="584"/>
      <c r="AP19" s="581" t="s">
        <v>253</v>
      </c>
      <c r="AQ19" s="470"/>
      <c r="AR19" s="470"/>
      <c r="AS19" s="470"/>
      <c r="AT19" s="470"/>
      <c r="AU19" s="470"/>
      <c r="AV19" s="470"/>
      <c r="AW19" s="470"/>
      <c r="AX19" s="470"/>
      <c r="AY19" s="470"/>
      <c r="AZ19" s="470"/>
      <c r="BA19" s="470"/>
      <c r="BB19" s="470"/>
      <c r="BC19" s="470"/>
      <c r="BD19" s="470"/>
      <c r="BE19" s="470"/>
      <c r="BF19" s="582"/>
      <c r="BG19" s="576">
        <v>89330</v>
      </c>
      <c r="BH19" s="355"/>
      <c r="BI19" s="355"/>
      <c r="BJ19" s="355"/>
      <c r="BK19" s="355"/>
      <c r="BL19" s="355"/>
      <c r="BM19" s="355"/>
      <c r="BN19" s="577"/>
      <c r="BO19" s="578">
        <v>5.0999999999999996</v>
      </c>
      <c r="BP19" s="578"/>
      <c r="BQ19" s="578"/>
      <c r="BR19" s="578"/>
      <c r="BS19" s="579" t="s">
        <v>199</v>
      </c>
      <c r="BT19" s="579"/>
      <c r="BU19" s="579"/>
      <c r="BV19" s="579"/>
      <c r="BW19" s="579"/>
      <c r="BX19" s="579"/>
      <c r="BY19" s="579"/>
      <c r="BZ19" s="579"/>
      <c r="CA19" s="579"/>
      <c r="CB19" s="580"/>
      <c r="CD19" s="581" t="s">
        <v>367</v>
      </c>
      <c r="CE19" s="470"/>
      <c r="CF19" s="470"/>
      <c r="CG19" s="470"/>
      <c r="CH19" s="470"/>
      <c r="CI19" s="470"/>
      <c r="CJ19" s="470"/>
      <c r="CK19" s="470"/>
      <c r="CL19" s="470"/>
      <c r="CM19" s="470"/>
      <c r="CN19" s="470"/>
      <c r="CO19" s="470"/>
      <c r="CP19" s="470"/>
      <c r="CQ19" s="582"/>
      <c r="CR19" s="576" t="s">
        <v>199</v>
      </c>
      <c r="CS19" s="355"/>
      <c r="CT19" s="355"/>
      <c r="CU19" s="355"/>
      <c r="CV19" s="355"/>
      <c r="CW19" s="355"/>
      <c r="CX19" s="355"/>
      <c r="CY19" s="577"/>
      <c r="CZ19" s="578" t="s">
        <v>199</v>
      </c>
      <c r="DA19" s="578"/>
      <c r="DB19" s="578"/>
      <c r="DC19" s="578"/>
      <c r="DD19" s="586" t="s">
        <v>199</v>
      </c>
      <c r="DE19" s="355"/>
      <c r="DF19" s="355"/>
      <c r="DG19" s="355"/>
      <c r="DH19" s="355"/>
      <c r="DI19" s="355"/>
      <c r="DJ19" s="355"/>
      <c r="DK19" s="355"/>
      <c r="DL19" s="355"/>
      <c r="DM19" s="355"/>
      <c r="DN19" s="355"/>
      <c r="DO19" s="355"/>
      <c r="DP19" s="577"/>
      <c r="DQ19" s="586" t="s">
        <v>199</v>
      </c>
      <c r="DR19" s="355"/>
      <c r="DS19" s="355"/>
      <c r="DT19" s="355"/>
      <c r="DU19" s="355"/>
      <c r="DV19" s="355"/>
      <c r="DW19" s="355"/>
      <c r="DX19" s="355"/>
      <c r="DY19" s="355"/>
      <c r="DZ19" s="355"/>
      <c r="EA19" s="355"/>
      <c r="EB19" s="355"/>
      <c r="EC19" s="587"/>
    </row>
    <row r="20" spans="2:133" ht="11.25" customHeight="1" x14ac:dyDescent="0.15">
      <c r="B20" s="589" t="s">
        <v>368</v>
      </c>
      <c r="C20" s="590"/>
      <c r="D20" s="590"/>
      <c r="E20" s="590"/>
      <c r="F20" s="590"/>
      <c r="G20" s="590"/>
      <c r="H20" s="590"/>
      <c r="I20" s="590"/>
      <c r="J20" s="590"/>
      <c r="K20" s="590"/>
      <c r="L20" s="590"/>
      <c r="M20" s="590"/>
      <c r="N20" s="590"/>
      <c r="O20" s="590"/>
      <c r="P20" s="590"/>
      <c r="Q20" s="591"/>
      <c r="R20" s="576">
        <v>3726</v>
      </c>
      <c r="S20" s="355"/>
      <c r="T20" s="355"/>
      <c r="U20" s="355"/>
      <c r="V20" s="355"/>
      <c r="W20" s="355"/>
      <c r="X20" s="355"/>
      <c r="Y20" s="577"/>
      <c r="Z20" s="578">
        <v>0</v>
      </c>
      <c r="AA20" s="578"/>
      <c r="AB20" s="578"/>
      <c r="AC20" s="578"/>
      <c r="AD20" s="579">
        <v>3726</v>
      </c>
      <c r="AE20" s="579"/>
      <c r="AF20" s="579"/>
      <c r="AG20" s="579"/>
      <c r="AH20" s="579"/>
      <c r="AI20" s="579"/>
      <c r="AJ20" s="579"/>
      <c r="AK20" s="579"/>
      <c r="AL20" s="583">
        <v>0.1</v>
      </c>
      <c r="AM20" s="361"/>
      <c r="AN20" s="361"/>
      <c r="AO20" s="584"/>
      <c r="AP20" s="581" t="s">
        <v>369</v>
      </c>
      <c r="AQ20" s="470"/>
      <c r="AR20" s="470"/>
      <c r="AS20" s="470"/>
      <c r="AT20" s="470"/>
      <c r="AU20" s="470"/>
      <c r="AV20" s="470"/>
      <c r="AW20" s="470"/>
      <c r="AX20" s="470"/>
      <c r="AY20" s="470"/>
      <c r="AZ20" s="470"/>
      <c r="BA20" s="470"/>
      <c r="BB20" s="470"/>
      <c r="BC20" s="470"/>
      <c r="BD20" s="470"/>
      <c r="BE20" s="470"/>
      <c r="BF20" s="582"/>
      <c r="BG20" s="576">
        <v>89330</v>
      </c>
      <c r="BH20" s="355"/>
      <c r="BI20" s="355"/>
      <c r="BJ20" s="355"/>
      <c r="BK20" s="355"/>
      <c r="BL20" s="355"/>
      <c r="BM20" s="355"/>
      <c r="BN20" s="577"/>
      <c r="BO20" s="578">
        <v>5.0999999999999996</v>
      </c>
      <c r="BP20" s="578"/>
      <c r="BQ20" s="578"/>
      <c r="BR20" s="578"/>
      <c r="BS20" s="579" t="s">
        <v>199</v>
      </c>
      <c r="BT20" s="579"/>
      <c r="BU20" s="579"/>
      <c r="BV20" s="579"/>
      <c r="BW20" s="579"/>
      <c r="BX20" s="579"/>
      <c r="BY20" s="579"/>
      <c r="BZ20" s="579"/>
      <c r="CA20" s="579"/>
      <c r="CB20" s="580"/>
      <c r="CD20" s="581" t="s">
        <v>191</v>
      </c>
      <c r="CE20" s="470"/>
      <c r="CF20" s="470"/>
      <c r="CG20" s="470"/>
      <c r="CH20" s="470"/>
      <c r="CI20" s="470"/>
      <c r="CJ20" s="470"/>
      <c r="CK20" s="470"/>
      <c r="CL20" s="470"/>
      <c r="CM20" s="470"/>
      <c r="CN20" s="470"/>
      <c r="CO20" s="470"/>
      <c r="CP20" s="470"/>
      <c r="CQ20" s="582"/>
      <c r="CR20" s="576">
        <v>7337680</v>
      </c>
      <c r="CS20" s="355"/>
      <c r="CT20" s="355"/>
      <c r="CU20" s="355"/>
      <c r="CV20" s="355"/>
      <c r="CW20" s="355"/>
      <c r="CX20" s="355"/>
      <c r="CY20" s="577"/>
      <c r="CZ20" s="578">
        <v>100</v>
      </c>
      <c r="DA20" s="578"/>
      <c r="DB20" s="578"/>
      <c r="DC20" s="578"/>
      <c r="DD20" s="586">
        <v>1087175</v>
      </c>
      <c r="DE20" s="355"/>
      <c r="DF20" s="355"/>
      <c r="DG20" s="355"/>
      <c r="DH20" s="355"/>
      <c r="DI20" s="355"/>
      <c r="DJ20" s="355"/>
      <c r="DK20" s="355"/>
      <c r="DL20" s="355"/>
      <c r="DM20" s="355"/>
      <c r="DN20" s="355"/>
      <c r="DO20" s="355"/>
      <c r="DP20" s="577"/>
      <c r="DQ20" s="586">
        <v>5155027</v>
      </c>
      <c r="DR20" s="355"/>
      <c r="DS20" s="355"/>
      <c r="DT20" s="355"/>
      <c r="DU20" s="355"/>
      <c r="DV20" s="355"/>
      <c r="DW20" s="355"/>
      <c r="DX20" s="355"/>
      <c r="DY20" s="355"/>
      <c r="DZ20" s="355"/>
      <c r="EA20" s="355"/>
      <c r="EB20" s="355"/>
      <c r="EC20" s="587"/>
    </row>
    <row r="21" spans="2:133" ht="11.25" customHeight="1" x14ac:dyDescent="0.15">
      <c r="B21" s="581" t="s">
        <v>345</v>
      </c>
      <c r="C21" s="470"/>
      <c r="D21" s="470"/>
      <c r="E21" s="470"/>
      <c r="F21" s="470"/>
      <c r="G21" s="470"/>
      <c r="H21" s="470"/>
      <c r="I21" s="470"/>
      <c r="J21" s="470"/>
      <c r="K21" s="470"/>
      <c r="L21" s="470"/>
      <c r="M21" s="470"/>
      <c r="N21" s="470"/>
      <c r="O21" s="470"/>
      <c r="P21" s="470"/>
      <c r="Q21" s="582"/>
      <c r="R21" s="576">
        <v>2205314</v>
      </c>
      <c r="S21" s="355"/>
      <c r="T21" s="355"/>
      <c r="U21" s="355"/>
      <c r="V21" s="355"/>
      <c r="W21" s="355"/>
      <c r="X21" s="355"/>
      <c r="Y21" s="577"/>
      <c r="Z21" s="578">
        <v>29.2</v>
      </c>
      <c r="AA21" s="578"/>
      <c r="AB21" s="578"/>
      <c r="AC21" s="578"/>
      <c r="AD21" s="579">
        <v>2015764</v>
      </c>
      <c r="AE21" s="579"/>
      <c r="AF21" s="579"/>
      <c r="AG21" s="579"/>
      <c r="AH21" s="579"/>
      <c r="AI21" s="579"/>
      <c r="AJ21" s="579"/>
      <c r="AK21" s="579"/>
      <c r="AL21" s="583">
        <v>48.2</v>
      </c>
      <c r="AM21" s="361"/>
      <c r="AN21" s="361"/>
      <c r="AO21" s="584"/>
      <c r="AP21" s="581" t="s">
        <v>371</v>
      </c>
      <c r="AQ21" s="592"/>
      <c r="AR21" s="592"/>
      <c r="AS21" s="592"/>
      <c r="AT21" s="592"/>
      <c r="AU21" s="592"/>
      <c r="AV21" s="592"/>
      <c r="AW21" s="592"/>
      <c r="AX21" s="592"/>
      <c r="AY21" s="592"/>
      <c r="AZ21" s="592"/>
      <c r="BA21" s="592"/>
      <c r="BB21" s="592"/>
      <c r="BC21" s="592"/>
      <c r="BD21" s="592"/>
      <c r="BE21" s="592"/>
      <c r="BF21" s="593"/>
      <c r="BG21" s="576" t="s">
        <v>199</v>
      </c>
      <c r="BH21" s="355"/>
      <c r="BI21" s="355"/>
      <c r="BJ21" s="355"/>
      <c r="BK21" s="355"/>
      <c r="BL21" s="355"/>
      <c r="BM21" s="355"/>
      <c r="BN21" s="577"/>
      <c r="BO21" s="578" t="s">
        <v>199</v>
      </c>
      <c r="BP21" s="578"/>
      <c r="BQ21" s="578"/>
      <c r="BR21" s="578"/>
      <c r="BS21" s="579" t="s">
        <v>199</v>
      </c>
      <c r="BT21" s="579"/>
      <c r="BU21" s="579"/>
      <c r="BV21" s="579"/>
      <c r="BW21" s="579"/>
      <c r="BX21" s="579"/>
      <c r="BY21" s="579"/>
      <c r="BZ21" s="579"/>
      <c r="CA21" s="579"/>
      <c r="CB21" s="580"/>
      <c r="CD21" s="594"/>
      <c r="CE21" s="595"/>
      <c r="CF21" s="595"/>
      <c r="CG21" s="595"/>
      <c r="CH21" s="595"/>
      <c r="CI21" s="595"/>
      <c r="CJ21" s="595"/>
      <c r="CK21" s="595"/>
      <c r="CL21" s="595"/>
      <c r="CM21" s="595"/>
      <c r="CN21" s="595"/>
      <c r="CO21" s="595"/>
      <c r="CP21" s="595"/>
      <c r="CQ21" s="596"/>
      <c r="CR21" s="597"/>
      <c r="CS21" s="598"/>
      <c r="CT21" s="598"/>
      <c r="CU21" s="598"/>
      <c r="CV21" s="598"/>
      <c r="CW21" s="598"/>
      <c r="CX21" s="598"/>
      <c r="CY21" s="599"/>
      <c r="CZ21" s="600"/>
      <c r="DA21" s="600"/>
      <c r="DB21" s="600"/>
      <c r="DC21" s="600"/>
      <c r="DD21" s="601"/>
      <c r="DE21" s="598"/>
      <c r="DF21" s="598"/>
      <c r="DG21" s="598"/>
      <c r="DH21" s="598"/>
      <c r="DI21" s="598"/>
      <c r="DJ21" s="598"/>
      <c r="DK21" s="598"/>
      <c r="DL21" s="598"/>
      <c r="DM21" s="598"/>
      <c r="DN21" s="598"/>
      <c r="DO21" s="598"/>
      <c r="DP21" s="599"/>
      <c r="DQ21" s="601"/>
      <c r="DR21" s="598"/>
      <c r="DS21" s="598"/>
      <c r="DT21" s="598"/>
      <c r="DU21" s="598"/>
      <c r="DV21" s="598"/>
      <c r="DW21" s="598"/>
      <c r="DX21" s="598"/>
      <c r="DY21" s="598"/>
      <c r="DZ21" s="598"/>
      <c r="EA21" s="598"/>
      <c r="EB21" s="598"/>
      <c r="EC21" s="602"/>
    </row>
    <row r="22" spans="2:133" ht="11.25" customHeight="1" x14ac:dyDescent="0.15">
      <c r="B22" s="581" t="s">
        <v>298</v>
      </c>
      <c r="C22" s="470"/>
      <c r="D22" s="470"/>
      <c r="E22" s="470"/>
      <c r="F22" s="470"/>
      <c r="G22" s="470"/>
      <c r="H22" s="470"/>
      <c r="I22" s="470"/>
      <c r="J22" s="470"/>
      <c r="K22" s="470"/>
      <c r="L22" s="470"/>
      <c r="M22" s="470"/>
      <c r="N22" s="470"/>
      <c r="O22" s="470"/>
      <c r="P22" s="470"/>
      <c r="Q22" s="582"/>
      <c r="R22" s="576">
        <v>2015764</v>
      </c>
      <c r="S22" s="355"/>
      <c r="T22" s="355"/>
      <c r="U22" s="355"/>
      <c r="V22" s="355"/>
      <c r="W22" s="355"/>
      <c r="X22" s="355"/>
      <c r="Y22" s="577"/>
      <c r="Z22" s="578">
        <v>26.7</v>
      </c>
      <c r="AA22" s="578"/>
      <c r="AB22" s="578"/>
      <c r="AC22" s="578"/>
      <c r="AD22" s="579">
        <v>2015764</v>
      </c>
      <c r="AE22" s="579"/>
      <c r="AF22" s="579"/>
      <c r="AG22" s="579"/>
      <c r="AH22" s="579"/>
      <c r="AI22" s="579"/>
      <c r="AJ22" s="579"/>
      <c r="AK22" s="579"/>
      <c r="AL22" s="583">
        <v>48.2</v>
      </c>
      <c r="AM22" s="361"/>
      <c r="AN22" s="361"/>
      <c r="AO22" s="584"/>
      <c r="AP22" s="581" t="s">
        <v>373</v>
      </c>
      <c r="AQ22" s="592"/>
      <c r="AR22" s="592"/>
      <c r="AS22" s="592"/>
      <c r="AT22" s="592"/>
      <c r="AU22" s="592"/>
      <c r="AV22" s="592"/>
      <c r="AW22" s="592"/>
      <c r="AX22" s="592"/>
      <c r="AY22" s="592"/>
      <c r="AZ22" s="592"/>
      <c r="BA22" s="592"/>
      <c r="BB22" s="592"/>
      <c r="BC22" s="592"/>
      <c r="BD22" s="592"/>
      <c r="BE22" s="592"/>
      <c r="BF22" s="593"/>
      <c r="BG22" s="576" t="s">
        <v>199</v>
      </c>
      <c r="BH22" s="355"/>
      <c r="BI22" s="355"/>
      <c r="BJ22" s="355"/>
      <c r="BK22" s="355"/>
      <c r="BL22" s="355"/>
      <c r="BM22" s="355"/>
      <c r="BN22" s="577"/>
      <c r="BO22" s="578" t="s">
        <v>199</v>
      </c>
      <c r="BP22" s="578"/>
      <c r="BQ22" s="578"/>
      <c r="BR22" s="578"/>
      <c r="BS22" s="579" t="s">
        <v>199</v>
      </c>
      <c r="BT22" s="579"/>
      <c r="BU22" s="579"/>
      <c r="BV22" s="579"/>
      <c r="BW22" s="579"/>
      <c r="BX22" s="579"/>
      <c r="BY22" s="579"/>
      <c r="BZ22" s="579"/>
      <c r="CA22" s="579"/>
      <c r="CB22" s="580"/>
      <c r="CD22" s="349" t="s">
        <v>374</v>
      </c>
      <c r="CE22" s="350"/>
      <c r="CF22" s="350"/>
      <c r="CG22" s="350"/>
      <c r="CH22" s="350"/>
      <c r="CI22" s="350"/>
      <c r="CJ22" s="350"/>
      <c r="CK22" s="350"/>
      <c r="CL22" s="350"/>
      <c r="CM22" s="350"/>
      <c r="CN22" s="350"/>
      <c r="CO22" s="350"/>
      <c r="CP22" s="350"/>
      <c r="CQ22" s="350"/>
      <c r="CR22" s="350"/>
      <c r="CS22" s="350"/>
      <c r="CT22" s="350"/>
      <c r="CU22" s="350"/>
      <c r="CV22" s="350"/>
      <c r="CW22" s="350"/>
      <c r="CX22" s="350"/>
      <c r="CY22" s="350"/>
      <c r="CZ22" s="350"/>
      <c r="DA22" s="350"/>
      <c r="DB22" s="350"/>
      <c r="DC22" s="350"/>
      <c r="DD22" s="350"/>
      <c r="DE22" s="350"/>
      <c r="DF22" s="350"/>
      <c r="DG22" s="350"/>
      <c r="DH22" s="350"/>
      <c r="DI22" s="350"/>
      <c r="DJ22" s="350"/>
      <c r="DK22" s="350"/>
      <c r="DL22" s="350"/>
      <c r="DM22" s="350"/>
      <c r="DN22" s="350"/>
      <c r="DO22" s="350"/>
      <c r="DP22" s="350"/>
      <c r="DQ22" s="350"/>
      <c r="DR22" s="350"/>
      <c r="DS22" s="350"/>
      <c r="DT22" s="350"/>
      <c r="DU22" s="350"/>
      <c r="DV22" s="350"/>
      <c r="DW22" s="350"/>
      <c r="DX22" s="350"/>
      <c r="DY22" s="350"/>
      <c r="DZ22" s="350"/>
      <c r="EA22" s="350"/>
      <c r="EB22" s="350"/>
      <c r="EC22" s="392"/>
    </row>
    <row r="23" spans="2:133" ht="11.25" customHeight="1" x14ac:dyDescent="0.15">
      <c r="B23" s="581" t="s">
        <v>295</v>
      </c>
      <c r="C23" s="470"/>
      <c r="D23" s="470"/>
      <c r="E23" s="470"/>
      <c r="F23" s="470"/>
      <c r="G23" s="470"/>
      <c r="H23" s="470"/>
      <c r="I23" s="470"/>
      <c r="J23" s="470"/>
      <c r="K23" s="470"/>
      <c r="L23" s="470"/>
      <c r="M23" s="470"/>
      <c r="N23" s="470"/>
      <c r="O23" s="470"/>
      <c r="P23" s="470"/>
      <c r="Q23" s="582"/>
      <c r="R23" s="576">
        <v>189550</v>
      </c>
      <c r="S23" s="355"/>
      <c r="T23" s="355"/>
      <c r="U23" s="355"/>
      <c r="V23" s="355"/>
      <c r="W23" s="355"/>
      <c r="X23" s="355"/>
      <c r="Y23" s="577"/>
      <c r="Z23" s="578">
        <v>2.5</v>
      </c>
      <c r="AA23" s="578"/>
      <c r="AB23" s="578"/>
      <c r="AC23" s="578"/>
      <c r="AD23" s="579" t="s">
        <v>199</v>
      </c>
      <c r="AE23" s="579"/>
      <c r="AF23" s="579"/>
      <c r="AG23" s="579"/>
      <c r="AH23" s="579"/>
      <c r="AI23" s="579"/>
      <c r="AJ23" s="579"/>
      <c r="AK23" s="579"/>
      <c r="AL23" s="583" t="s">
        <v>199</v>
      </c>
      <c r="AM23" s="361"/>
      <c r="AN23" s="361"/>
      <c r="AO23" s="584"/>
      <c r="AP23" s="581" t="s">
        <v>122</v>
      </c>
      <c r="AQ23" s="592"/>
      <c r="AR23" s="592"/>
      <c r="AS23" s="592"/>
      <c r="AT23" s="592"/>
      <c r="AU23" s="592"/>
      <c r="AV23" s="592"/>
      <c r="AW23" s="592"/>
      <c r="AX23" s="592"/>
      <c r="AY23" s="592"/>
      <c r="AZ23" s="592"/>
      <c r="BA23" s="592"/>
      <c r="BB23" s="592"/>
      <c r="BC23" s="592"/>
      <c r="BD23" s="592"/>
      <c r="BE23" s="592"/>
      <c r="BF23" s="593"/>
      <c r="BG23" s="576">
        <v>89330</v>
      </c>
      <c r="BH23" s="355"/>
      <c r="BI23" s="355"/>
      <c r="BJ23" s="355"/>
      <c r="BK23" s="355"/>
      <c r="BL23" s="355"/>
      <c r="BM23" s="355"/>
      <c r="BN23" s="577"/>
      <c r="BO23" s="578">
        <v>5.0999999999999996</v>
      </c>
      <c r="BP23" s="578"/>
      <c r="BQ23" s="578"/>
      <c r="BR23" s="578"/>
      <c r="BS23" s="579" t="s">
        <v>199</v>
      </c>
      <c r="BT23" s="579"/>
      <c r="BU23" s="579"/>
      <c r="BV23" s="579"/>
      <c r="BW23" s="579"/>
      <c r="BX23" s="579"/>
      <c r="BY23" s="579"/>
      <c r="BZ23" s="579"/>
      <c r="CA23" s="579"/>
      <c r="CB23" s="580"/>
      <c r="CD23" s="349" t="s">
        <v>318</v>
      </c>
      <c r="CE23" s="350"/>
      <c r="CF23" s="350"/>
      <c r="CG23" s="350"/>
      <c r="CH23" s="350"/>
      <c r="CI23" s="350"/>
      <c r="CJ23" s="350"/>
      <c r="CK23" s="350"/>
      <c r="CL23" s="350"/>
      <c r="CM23" s="350"/>
      <c r="CN23" s="350"/>
      <c r="CO23" s="350"/>
      <c r="CP23" s="350"/>
      <c r="CQ23" s="392"/>
      <c r="CR23" s="349" t="s">
        <v>289</v>
      </c>
      <c r="CS23" s="350"/>
      <c r="CT23" s="350"/>
      <c r="CU23" s="350"/>
      <c r="CV23" s="350"/>
      <c r="CW23" s="350"/>
      <c r="CX23" s="350"/>
      <c r="CY23" s="392"/>
      <c r="CZ23" s="349" t="s">
        <v>376</v>
      </c>
      <c r="DA23" s="350"/>
      <c r="DB23" s="350"/>
      <c r="DC23" s="392"/>
      <c r="DD23" s="349" t="s">
        <v>301</v>
      </c>
      <c r="DE23" s="350"/>
      <c r="DF23" s="350"/>
      <c r="DG23" s="350"/>
      <c r="DH23" s="350"/>
      <c r="DI23" s="350"/>
      <c r="DJ23" s="350"/>
      <c r="DK23" s="392"/>
      <c r="DL23" s="603" t="s">
        <v>378</v>
      </c>
      <c r="DM23" s="604"/>
      <c r="DN23" s="604"/>
      <c r="DO23" s="604"/>
      <c r="DP23" s="604"/>
      <c r="DQ23" s="604"/>
      <c r="DR23" s="604"/>
      <c r="DS23" s="604"/>
      <c r="DT23" s="604"/>
      <c r="DU23" s="604"/>
      <c r="DV23" s="605"/>
      <c r="DW23" s="349" t="s">
        <v>19</v>
      </c>
      <c r="DX23" s="350"/>
      <c r="DY23" s="350"/>
      <c r="DZ23" s="350"/>
      <c r="EA23" s="350"/>
      <c r="EB23" s="350"/>
      <c r="EC23" s="392"/>
    </row>
    <row r="24" spans="2:133" ht="11.25" customHeight="1" x14ac:dyDescent="0.15">
      <c r="B24" s="581" t="s">
        <v>379</v>
      </c>
      <c r="C24" s="470"/>
      <c r="D24" s="470"/>
      <c r="E24" s="470"/>
      <c r="F24" s="470"/>
      <c r="G24" s="470"/>
      <c r="H24" s="470"/>
      <c r="I24" s="470"/>
      <c r="J24" s="470"/>
      <c r="K24" s="470"/>
      <c r="L24" s="470"/>
      <c r="M24" s="470"/>
      <c r="N24" s="470"/>
      <c r="O24" s="470"/>
      <c r="P24" s="470"/>
      <c r="Q24" s="582"/>
      <c r="R24" s="576" t="s">
        <v>199</v>
      </c>
      <c r="S24" s="355"/>
      <c r="T24" s="355"/>
      <c r="U24" s="355"/>
      <c r="V24" s="355"/>
      <c r="W24" s="355"/>
      <c r="X24" s="355"/>
      <c r="Y24" s="577"/>
      <c r="Z24" s="578" t="s">
        <v>199</v>
      </c>
      <c r="AA24" s="578"/>
      <c r="AB24" s="578"/>
      <c r="AC24" s="578"/>
      <c r="AD24" s="579" t="s">
        <v>199</v>
      </c>
      <c r="AE24" s="579"/>
      <c r="AF24" s="579"/>
      <c r="AG24" s="579"/>
      <c r="AH24" s="579"/>
      <c r="AI24" s="579"/>
      <c r="AJ24" s="579"/>
      <c r="AK24" s="579"/>
      <c r="AL24" s="583" t="s">
        <v>199</v>
      </c>
      <c r="AM24" s="361"/>
      <c r="AN24" s="361"/>
      <c r="AO24" s="584"/>
      <c r="AP24" s="581" t="s">
        <v>380</v>
      </c>
      <c r="AQ24" s="592"/>
      <c r="AR24" s="592"/>
      <c r="AS24" s="592"/>
      <c r="AT24" s="592"/>
      <c r="AU24" s="592"/>
      <c r="AV24" s="592"/>
      <c r="AW24" s="592"/>
      <c r="AX24" s="592"/>
      <c r="AY24" s="592"/>
      <c r="AZ24" s="592"/>
      <c r="BA24" s="592"/>
      <c r="BB24" s="592"/>
      <c r="BC24" s="592"/>
      <c r="BD24" s="592"/>
      <c r="BE24" s="592"/>
      <c r="BF24" s="593"/>
      <c r="BG24" s="576" t="s">
        <v>199</v>
      </c>
      <c r="BH24" s="355"/>
      <c r="BI24" s="355"/>
      <c r="BJ24" s="355"/>
      <c r="BK24" s="355"/>
      <c r="BL24" s="355"/>
      <c r="BM24" s="355"/>
      <c r="BN24" s="577"/>
      <c r="BO24" s="578" t="s">
        <v>199</v>
      </c>
      <c r="BP24" s="578"/>
      <c r="BQ24" s="578"/>
      <c r="BR24" s="578"/>
      <c r="BS24" s="579" t="s">
        <v>199</v>
      </c>
      <c r="BT24" s="579"/>
      <c r="BU24" s="579"/>
      <c r="BV24" s="579"/>
      <c r="BW24" s="579"/>
      <c r="BX24" s="579"/>
      <c r="BY24" s="579"/>
      <c r="BZ24" s="579"/>
      <c r="CA24" s="579"/>
      <c r="CB24" s="580"/>
      <c r="CD24" s="565" t="s">
        <v>381</v>
      </c>
      <c r="CE24" s="566"/>
      <c r="CF24" s="566"/>
      <c r="CG24" s="566"/>
      <c r="CH24" s="566"/>
      <c r="CI24" s="566"/>
      <c r="CJ24" s="566"/>
      <c r="CK24" s="566"/>
      <c r="CL24" s="566"/>
      <c r="CM24" s="566"/>
      <c r="CN24" s="566"/>
      <c r="CO24" s="566"/>
      <c r="CP24" s="566"/>
      <c r="CQ24" s="567"/>
      <c r="CR24" s="568">
        <v>2962486</v>
      </c>
      <c r="CS24" s="569"/>
      <c r="CT24" s="569"/>
      <c r="CU24" s="569"/>
      <c r="CV24" s="569"/>
      <c r="CW24" s="569"/>
      <c r="CX24" s="569"/>
      <c r="CY24" s="570"/>
      <c r="CZ24" s="573">
        <v>40.4</v>
      </c>
      <c r="DA24" s="574"/>
      <c r="DB24" s="574"/>
      <c r="DC24" s="585"/>
      <c r="DD24" s="606">
        <v>2038804</v>
      </c>
      <c r="DE24" s="569"/>
      <c r="DF24" s="569"/>
      <c r="DG24" s="569"/>
      <c r="DH24" s="569"/>
      <c r="DI24" s="569"/>
      <c r="DJ24" s="569"/>
      <c r="DK24" s="570"/>
      <c r="DL24" s="606">
        <v>2019461</v>
      </c>
      <c r="DM24" s="569"/>
      <c r="DN24" s="569"/>
      <c r="DO24" s="569"/>
      <c r="DP24" s="569"/>
      <c r="DQ24" s="569"/>
      <c r="DR24" s="569"/>
      <c r="DS24" s="569"/>
      <c r="DT24" s="569"/>
      <c r="DU24" s="569"/>
      <c r="DV24" s="570"/>
      <c r="DW24" s="573">
        <v>47.6</v>
      </c>
      <c r="DX24" s="574"/>
      <c r="DY24" s="574"/>
      <c r="DZ24" s="574"/>
      <c r="EA24" s="574"/>
      <c r="EB24" s="574"/>
      <c r="EC24" s="575"/>
    </row>
    <row r="25" spans="2:133" ht="11.25" customHeight="1" x14ac:dyDescent="0.15">
      <c r="B25" s="581" t="s">
        <v>56</v>
      </c>
      <c r="C25" s="470"/>
      <c r="D25" s="470"/>
      <c r="E25" s="470"/>
      <c r="F25" s="470"/>
      <c r="G25" s="470"/>
      <c r="H25" s="470"/>
      <c r="I25" s="470"/>
      <c r="J25" s="470"/>
      <c r="K25" s="470"/>
      <c r="L25" s="470"/>
      <c r="M25" s="470"/>
      <c r="N25" s="470"/>
      <c r="O25" s="470"/>
      <c r="P25" s="470"/>
      <c r="Q25" s="582"/>
      <c r="R25" s="576">
        <v>4417330</v>
      </c>
      <c r="S25" s="355"/>
      <c r="T25" s="355"/>
      <c r="U25" s="355"/>
      <c r="V25" s="355"/>
      <c r="W25" s="355"/>
      <c r="X25" s="355"/>
      <c r="Y25" s="577"/>
      <c r="Z25" s="578">
        <v>58.5</v>
      </c>
      <c r="AA25" s="578"/>
      <c r="AB25" s="578"/>
      <c r="AC25" s="578"/>
      <c r="AD25" s="579">
        <v>4138450</v>
      </c>
      <c r="AE25" s="579"/>
      <c r="AF25" s="579"/>
      <c r="AG25" s="579"/>
      <c r="AH25" s="579"/>
      <c r="AI25" s="579"/>
      <c r="AJ25" s="579"/>
      <c r="AK25" s="579"/>
      <c r="AL25" s="583">
        <v>98.9</v>
      </c>
      <c r="AM25" s="361"/>
      <c r="AN25" s="361"/>
      <c r="AO25" s="584"/>
      <c r="AP25" s="581" t="s">
        <v>274</v>
      </c>
      <c r="AQ25" s="592"/>
      <c r="AR25" s="592"/>
      <c r="AS25" s="592"/>
      <c r="AT25" s="592"/>
      <c r="AU25" s="592"/>
      <c r="AV25" s="592"/>
      <c r="AW25" s="592"/>
      <c r="AX25" s="592"/>
      <c r="AY25" s="592"/>
      <c r="AZ25" s="592"/>
      <c r="BA25" s="592"/>
      <c r="BB25" s="592"/>
      <c r="BC25" s="592"/>
      <c r="BD25" s="592"/>
      <c r="BE25" s="592"/>
      <c r="BF25" s="593"/>
      <c r="BG25" s="576" t="s">
        <v>199</v>
      </c>
      <c r="BH25" s="355"/>
      <c r="BI25" s="355"/>
      <c r="BJ25" s="355"/>
      <c r="BK25" s="355"/>
      <c r="BL25" s="355"/>
      <c r="BM25" s="355"/>
      <c r="BN25" s="577"/>
      <c r="BO25" s="578" t="s">
        <v>199</v>
      </c>
      <c r="BP25" s="578"/>
      <c r="BQ25" s="578"/>
      <c r="BR25" s="578"/>
      <c r="BS25" s="579" t="s">
        <v>199</v>
      </c>
      <c r="BT25" s="579"/>
      <c r="BU25" s="579"/>
      <c r="BV25" s="579"/>
      <c r="BW25" s="579"/>
      <c r="BX25" s="579"/>
      <c r="BY25" s="579"/>
      <c r="BZ25" s="579"/>
      <c r="CA25" s="579"/>
      <c r="CB25" s="580"/>
      <c r="CD25" s="581" t="s">
        <v>197</v>
      </c>
      <c r="CE25" s="470"/>
      <c r="CF25" s="470"/>
      <c r="CG25" s="470"/>
      <c r="CH25" s="470"/>
      <c r="CI25" s="470"/>
      <c r="CJ25" s="470"/>
      <c r="CK25" s="470"/>
      <c r="CL25" s="470"/>
      <c r="CM25" s="470"/>
      <c r="CN25" s="470"/>
      <c r="CO25" s="470"/>
      <c r="CP25" s="470"/>
      <c r="CQ25" s="582"/>
      <c r="CR25" s="576">
        <v>1202151</v>
      </c>
      <c r="CS25" s="607"/>
      <c r="CT25" s="607"/>
      <c r="CU25" s="607"/>
      <c r="CV25" s="607"/>
      <c r="CW25" s="607"/>
      <c r="CX25" s="607"/>
      <c r="CY25" s="608"/>
      <c r="CZ25" s="583">
        <v>16.399999999999999</v>
      </c>
      <c r="DA25" s="609"/>
      <c r="DB25" s="609"/>
      <c r="DC25" s="610"/>
      <c r="DD25" s="586">
        <v>1131389</v>
      </c>
      <c r="DE25" s="607"/>
      <c r="DF25" s="607"/>
      <c r="DG25" s="607"/>
      <c r="DH25" s="607"/>
      <c r="DI25" s="607"/>
      <c r="DJ25" s="607"/>
      <c r="DK25" s="608"/>
      <c r="DL25" s="586">
        <v>1119250</v>
      </c>
      <c r="DM25" s="607"/>
      <c r="DN25" s="607"/>
      <c r="DO25" s="607"/>
      <c r="DP25" s="607"/>
      <c r="DQ25" s="607"/>
      <c r="DR25" s="607"/>
      <c r="DS25" s="607"/>
      <c r="DT25" s="607"/>
      <c r="DU25" s="607"/>
      <c r="DV25" s="608"/>
      <c r="DW25" s="583">
        <v>26.4</v>
      </c>
      <c r="DX25" s="609"/>
      <c r="DY25" s="609"/>
      <c r="DZ25" s="609"/>
      <c r="EA25" s="609"/>
      <c r="EB25" s="609"/>
      <c r="EC25" s="611"/>
    </row>
    <row r="26" spans="2:133" ht="11.25" customHeight="1" x14ac:dyDescent="0.15">
      <c r="B26" s="581" t="s">
        <v>384</v>
      </c>
      <c r="C26" s="470"/>
      <c r="D26" s="470"/>
      <c r="E26" s="470"/>
      <c r="F26" s="470"/>
      <c r="G26" s="470"/>
      <c r="H26" s="470"/>
      <c r="I26" s="470"/>
      <c r="J26" s="470"/>
      <c r="K26" s="470"/>
      <c r="L26" s="470"/>
      <c r="M26" s="470"/>
      <c r="N26" s="470"/>
      <c r="O26" s="470"/>
      <c r="P26" s="470"/>
      <c r="Q26" s="582"/>
      <c r="R26" s="576">
        <v>1003</v>
      </c>
      <c r="S26" s="355"/>
      <c r="T26" s="355"/>
      <c r="U26" s="355"/>
      <c r="V26" s="355"/>
      <c r="W26" s="355"/>
      <c r="X26" s="355"/>
      <c r="Y26" s="577"/>
      <c r="Z26" s="578">
        <v>0</v>
      </c>
      <c r="AA26" s="578"/>
      <c r="AB26" s="578"/>
      <c r="AC26" s="578"/>
      <c r="AD26" s="579">
        <v>1003</v>
      </c>
      <c r="AE26" s="579"/>
      <c r="AF26" s="579"/>
      <c r="AG26" s="579"/>
      <c r="AH26" s="579"/>
      <c r="AI26" s="579"/>
      <c r="AJ26" s="579"/>
      <c r="AK26" s="579"/>
      <c r="AL26" s="583">
        <v>0</v>
      </c>
      <c r="AM26" s="361"/>
      <c r="AN26" s="361"/>
      <c r="AO26" s="584"/>
      <c r="AP26" s="581" t="s">
        <v>387</v>
      </c>
      <c r="AQ26" s="592"/>
      <c r="AR26" s="592"/>
      <c r="AS26" s="592"/>
      <c r="AT26" s="592"/>
      <c r="AU26" s="592"/>
      <c r="AV26" s="592"/>
      <c r="AW26" s="592"/>
      <c r="AX26" s="592"/>
      <c r="AY26" s="592"/>
      <c r="AZ26" s="592"/>
      <c r="BA26" s="592"/>
      <c r="BB26" s="592"/>
      <c r="BC26" s="592"/>
      <c r="BD26" s="592"/>
      <c r="BE26" s="592"/>
      <c r="BF26" s="593"/>
      <c r="BG26" s="576" t="s">
        <v>199</v>
      </c>
      <c r="BH26" s="355"/>
      <c r="BI26" s="355"/>
      <c r="BJ26" s="355"/>
      <c r="BK26" s="355"/>
      <c r="BL26" s="355"/>
      <c r="BM26" s="355"/>
      <c r="BN26" s="577"/>
      <c r="BO26" s="578" t="s">
        <v>199</v>
      </c>
      <c r="BP26" s="578"/>
      <c r="BQ26" s="578"/>
      <c r="BR26" s="578"/>
      <c r="BS26" s="579" t="s">
        <v>199</v>
      </c>
      <c r="BT26" s="579"/>
      <c r="BU26" s="579"/>
      <c r="BV26" s="579"/>
      <c r="BW26" s="579"/>
      <c r="BX26" s="579"/>
      <c r="BY26" s="579"/>
      <c r="BZ26" s="579"/>
      <c r="CA26" s="579"/>
      <c r="CB26" s="580"/>
      <c r="CD26" s="581" t="s">
        <v>126</v>
      </c>
      <c r="CE26" s="470"/>
      <c r="CF26" s="470"/>
      <c r="CG26" s="470"/>
      <c r="CH26" s="470"/>
      <c r="CI26" s="470"/>
      <c r="CJ26" s="470"/>
      <c r="CK26" s="470"/>
      <c r="CL26" s="470"/>
      <c r="CM26" s="470"/>
      <c r="CN26" s="470"/>
      <c r="CO26" s="470"/>
      <c r="CP26" s="470"/>
      <c r="CQ26" s="582"/>
      <c r="CR26" s="576">
        <v>695253</v>
      </c>
      <c r="CS26" s="355"/>
      <c r="CT26" s="355"/>
      <c r="CU26" s="355"/>
      <c r="CV26" s="355"/>
      <c r="CW26" s="355"/>
      <c r="CX26" s="355"/>
      <c r="CY26" s="577"/>
      <c r="CZ26" s="583">
        <v>9.5</v>
      </c>
      <c r="DA26" s="609"/>
      <c r="DB26" s="609"/>
      <c r="DC26" s="610"/>
      <c r="DD26" s="586">
        <v>671310</v>
      </c>
      <c r="DE26" s="355"/>
      <c r="DF26" s="355"/>
      <c r="DG26" s="355"/>
      <c r="DH26" s="355"/>
      <c r="DI26" s="355"/>
      <c r="DJ26" s="355"/>
      <c r="DK26" s="577"/>
      <c r="DL26" s="586" t="s">
        <v>199</v>
      </c>
      <c r="DM26" s="355"/>
      <c r="DN26" s="355"/>
      <c r="DO26" s="355"/>
      <c r="DP26" s="355"/>
      <c r="DQ26" s="355"/>
      <c r="DR26" s="355"/>
      <c r="DS26" s="355"/>
      <c r="DT26" s="355"/>
      <c r="DU26" s="355"/>
      <c r="DV26" s="577"/>
      <c r="DW26" s="583" t="s">
        <v>199</v>
      </c>
      <c r="DX26" s="609"/>
      <c r="DY26" s="609"/>
      <c r="DZ26" s="609"/>
      <c r="EA26" s="609"/>
      <c r="EB26" s="609"/>
      <c r="EC26" s="611"/>
    </row>
    <row r="27" spans="2:133" ht="11.25" customHeight="1" x14ac:dyDescent="0.15">
      <c r="B27" s="581" t="s">
        <v>156</v>
      </c>
      <c r="C27" s="470"/>
      <c r="D27" s="470"/>
      <c r="E27" s="470"/>
      <c r="F27" s="470"/>
      <c r="G27" s="470"/>
      <c r="H27" s="470"/>
      <c r="I27" s="470"/>
      <c r="J27" s="470"/>
      <c r="K27" s="470"/>
      <c r="L27" s="470"/>
      <c r="M27" s="470"/>
      <c r="N27" s="470"/>
      <c r="O27" s="470"/>
      <c r="P27" s="470"/>
      <c r="Q27" s="582"/>
      <c r="R27" s="576">
        <v>30037</v>
      </c>
      <c r="S27" s="355"/>
      <c r="T27" s="355"/>
      <c r="U27" s="355"/>
      <c r="V27" s="355"/>
      <c r="W27" s="355"/>
      <c r="X27" s="355"/>
      <c r="Y27" s="577"/>
      <c r="Z27" s="578">
        <v>0.4</v>
      </c>
      <c r="AA27" s="578"/>
      <c r="AB27" s="578"/>
      <c r="AC27" s="578"/>
      <c r="AD27" s="579" t="s">
        <v>199</v>
      </c>
      <c r="AE27" s="579"/>
      <c r="AF27" s="579"/>
      <c r="AG27" s="579"/>
      <c r="AH27" s="579"/>
      <c r="AI27" s="579"/>
      <c r="AJ27" s="579"/>
      <c r="AK27" s="579"/>
      <c r="AL27" s="583" t="s">
        <v>199</v>
      </c>
      <c r="AM27" s="361"/>
      <c r="AN27" s="361"/>
      <c r="AO27" s="584"/>
      <c r="AP27" s="581" t="s">
        <v>388</v>
      </c>
      <c r="AQ27" s="470"/>
      <c r="AR27" s="470"/>
      <c r="AS27" s="470"/>
      <c r="AT27" s="470"/>
      <c r="AU27" s="470"/>
      <c r="AV27" s="470"/>
      <c r="AW27" s="470"/>
      <c r="AX27" s="470"/>
      <c r="AY27" s="470"/>
      <c r="AZ27" s="470"/>
      <c r="BA27" s="470"/>
      <c r="BB27" s="470"/>
      <c r="BC27" s="470"/>
      <c r="BD27" s="470"/>
      <c r="BE27" s="470"/>
      <c r="BF27" s="582"/>
      <c r="BG27" s="576">
        <v>1755862</v>
      </c>
      <c r="BH27" s="355"/>
      <c r="BI27" s="355"/>
      <c r="BJ27" s="355"/>
      <c r="BK27" s="355"/>
      <c r="BL27" s="355"/>
      <c r="BM27" s="355"/>
      <c r="BN27" s="577"/>
      <c r="BO27" s="578">
        <v>100</v>
      </c>
      <c r="BP27" s="578"/>
      <c r="BQ27" s="578"/>
      <c r="BR27" s="578"/>
      <c r="BS27" s="579">
        <v>28150</v>
      </c>
      <c r="BT27" s="579"/>
      <c r="BU27" s="579"/>
      <c r="BV27" s="579"/>
      <c r="BW27" s="579"/>
      <c r="BX27" s="579"/>
      <c r="BY27" s="579"/>
      <c r="BZ27" s="579"/>
      <c r="CA27" s="579"/>
      <c r="CB27" s="580"/>
      <c r="CD27" s="581" t="s">
        <v>221</v>
      </c>
      <c r="CE27" s="470"/>
      <c r="CF27" s="470"/>
      <c r="CG27" s="470"/>
      <c r="CH27" s="470"/>
      <c r="CI27" s="470"/>
      <c r="CJ27" s="470"/>
      <c r="CK27" s="470"/>
      <c r="CL27" s="470"/>
      <c r="CM27" s="470"/>
      <c r="CN27" s="470"/>
      <c r="CO27" s="470"/>
      <c r="CP27" s="470"/>
      <c r="CQ27" s="582"/>
      <c r="CR27" s="576">
        <v>1155988</v>
      </c>
      <c r="CS27" s="607"/>
      <c r="CT27" s="607"/>
      <c r="CU27" s="607"/>
      <c r="CV27" s="607"/>
      <c r="CW27" s="607"/>
      <c r="CX27" s="607"/>
      <c r="CY27" s="608"/>
      <c r="CZ27" s="583">
        <v>15.8</v>
      </c>
      <c r="DA27" s="609"/>
      <c r="DB27" s="609"/>
      <c r="DC27" s="610"/>
      <c r="DD27" s="586">
        <v>326510</v>
      </c>
      <c r="DE27" s="607"/>
      <c r="DF27" s="607"/>
      <c r="DG27" s="607"/>
      <c r="DH27" s="607"/>
      <c r="DI27" s="607"/>
      <c r="DJ27" s="607"/>
      <c r="DK27" s="608"/>
      <c r="DL27" s="586">
        <v>319306</v>
      </c>
      <c r="DM27" s="607"/>
      <c r="DN27" s="607"/>
      <c r="DO27" s="607"/>
      <c r="DP27" s="607"/>
      <c r="DQ27" s="607"/>
      <c r="DR27" s="607"/>
      <c r="DS27" s="607"/>
      <c r="DT27" s="607"/>
      <c r="DU27" s="607"/>
      <c r="DV27" s="608"/>
      <c r="DW27" s="583">
        <v>7.5</v>
      </c>
      <c r="DX27" s="609"/>
      <c r="DY27" s="609"/>
      <c r="DZ27" s="609"/>
      <c r="EA27" s="609"/>
      <c r="EB27" s="609"/>
      <c r="EC27" s="611"/>
    </row>
    <row r="28" spans="2:133" ht="11.25" customHeight="1" x14ac:dyDescent="0.15">
      <c r="B28" s="581" t="s">
        <v>316</v>
      </c>
      <c r="C28" s="470"/>
      <c r="D28" s="470"/>
      <c r="E28" s="470"/>
      <c r="F28" s="470"/>
      <c r="G28" s="470"/>
      <c r="H28" s="470"/>
      <c r="I28" s="470"/>
      <c r="J28" s="470"/>
      <c r="K28" s="470"/>
      <c r="L28" s="470"/>
      <c r="M28" s="470"/>
      <c r="N28" s="470"/>
      <c r="O28" s="470"/>
      <c r="P28" s="470"/>
      <c r="Q28" s="582"/>
      <c r="R28" s="576">
        <v>54084</v>
      </c>
      <c r="S28" s="355"/>
      <c r="T28" s="355"/>
      <c r="U28" s="355"/>
      <c r="V28" s="355"/>
      <c r="W28" s="355"/>
      <c r="X28" s="355"/>
      <c r="Y28" s="577"/>
      <c r="Z28" s="578">
        <v>0.7</v>
      </c>
      <c r="AA28" s="578"/>
      <c r="AB28" s="578"/>
      <c r="AC28" s="578"/>
      <c r="AD28" s="579">
        <v>3644</v>
      </c>
      <c r="AE28" s="579"/>
      <c r="AF28" s="579"/>
      <c r="AG28" s="579"/>
      <c r="AH28" s="579"/>
      <c r="AI28" s="579"/>
      <c r="AJ28" s="579"/>
      <c r="AK28" s="579"/>
      <c r="AL28" s="583">
        <v>0.1</v>
      </c>
      <c r="AM28" s="361"/>
      <c r="AN28" s="361"/>
      <c r="AO28" s="584"/>
      <c r="AP28" s="581"/>
      <c r="AQ28" s="470"/>
      <c r="AR28" s="470"/>
      <c r="AS28" s="470"/>
      <c r="AT28" s="470"/>
      <c r="AU28" s="470"/>
      <c r="AV28" s="470"/>
      <c r="AW28" s="470"/>
      <c r="AX28" s="470"/>
      <c r="AY28" s="470"/>
      <c r="AZ28" s="470"/>
      <c r="BA28" s="470"/>
      <c r="BB28" s="470"/>
      <c r="BC28" s="470"/>
      <c r="BD28" s="470"/>
      <c r="BE28" s="470"/>
      <c r="BF28" s="582"/>
      <c r="BG28" s="576"/>
      <c r="BH28" s="355"/>
      <c r="BI28" s="355"/>
      <c r="BJ28" s="355"/>
      <c r="BK28" s="355"/>
      <c r="BL28" s="355"/>
      <c r="BM28" s="355"/>
      <c r="BN28" s="577"/>
      <c r="BO28" s="578"/>
      <c r="BP28" s="578"/>
      <c r="BQ28" s="578"/>
      <c r="BR28" s="578"/>
      <c r="BS28" s="586"/>
      <c r="BT28" s="355"/>
      <c r="BU28" s="355"/>
      <c r="BV28" s="355"/>
      <c r="BW28" s="355"/>
      <c r="BX28" s="355"/>
      <c r="BY28" s="355"/>
      <c r="BZ28" s="355"/>
      <c r="CA28" s="355"/>
      <c r="CB28" s="587"/>
      <c r="CD28" s="581" t="s">
        <v>382</v>
      </c>
      <c r="CE28" s="470"/>
      <c r="CF28" s="470"/>
      <c r="CG28" s="470"/>
      <c r="CH28" s="470"/>
      <c r="CI28" s="470"/>
      <c r="CJ28" s="470"/>
      <c r="CK28" s="470"/>
      <c r="CL28" s="470"/>
      <c r="CM28" s="470"/>
      <c r="CN28" s="470"/>
      <c r="CO28" s="470"/>
      <c r="CP28" s="470"/>
      <c r="CQ28" s="582"/>
      <c r="CR28" s="576">
        <v>604347</v>
      </c>
      <c r="CS28" s="355"/>
      <c r="CT28" s="355"/>
      <c r="CU28" s="355"/>
      <c r="CV28" s="355"/>
      <c r="CW28" s="355"/>
      <c r="CX28" s="355"/>
      <c r="CY28" s="577"/>
      <c r="CZ28" s="583">
        <v>8.1999999999999993</v>
      </c>
      <c r="DA28" s="609"/>
      <c r="DB28" s="609"/>
      <c r="DC28" s="610"/>
      <c r="DD28" s="586">
        <v>580905</v>
      </c>
      <c r="DE28" s="355"/>
      <c r="DF28" s="355"/>
      <c r="DG28" s="355"/>
      <c r="DH28" s="355"/>
      <c r="DI28" s="355"/>
      <c r="DJ28" s="355"/>
      <c r="DK28" s="577"/>
      <c r="DL28" s="586">
        <v>580905</v>
      </c>
      <c r="DM28" s="355"/>
      <c r="DN28" s="355"/>
      <c r="DO28" s="355"/>
      <c r="DP28" s="355"/>
      <c r="DQ28" s="355"/>
      <c r="DR28" s="355"/>
      <c r="DS28" s="355"/>
      <c r="DT28" s="355"/>
      <c r="DU28" s="355"/>
      <c r="DV28" s="577"/>
      <c r="DW28" s="583">
        <v>13.7</v>
      </c>
      <c r="DX28" s="609"/>
      <c r="DY28" s="609"/>
      <c r="DZ28" s="609"/>
      <c r="EA28" s="609"/>
      <c r="EB28" s="609"/>
      <c r="EC28" s="611"/>
    </row>
    <row r="29" spans="2:133" ht="11.25" customHeight="1" x14ac:dyDescent="0.15">
      <c r="B29" s="581" t="s">
        <v>21</v>
      </c>
      <c r="C29" s="470"/>
      <c r="D29" s="470"/>
      <c r="E29" s="470"/>
      <c r="F29" s="470"/>
      <c r="G29" s="470"/>
      <c r="H29" s="470"/>
      <c r="I29" s="470"/>
      <c r="J29" s="470"/>
      <c r="K29" s="470"/>
      <c r="L29" s="470"/>
      <c r="M29" s="470"/>
      <c r="N29" s="470"/>
      <c r="O29" s="470"/>
      <c r="P29" s="470"/>
      <c r="Q29" s="582"/>
      <c r="R29" s="576">
        <v>6992</v>
      </c>
      <c r="S29" s="355"/>
      <c r="T29" s="355"/>
      <c r="U29" s="355"/>
      <c r="V29" s="355"/>
      <c r="W29" s="355"/>
      <c r="X29" s="355"/>
      <c r="Y29" s="577"/>
      <c r="Z29" s="578">
        <v>0.1</v>
      </c>
      <c r="AA29" s="578"/>
      <c r="AB29" s="578"/>
      <c r="AC29" s="578"/>
      <c r="AD29" s="579" t="s">
        <v>199</v>
      </c>
      <c r="AE29" s="579"/>
      <c r="AF29" s="579"/>
      <c r="AG29" s="579"/>
      <c r="AH29" s="579"/>
      <c r="AI29" s="579"/>
      <c r="AJ29" s="579"/>
      <c r="AK29" s="579"/>
      <c r="AL29" s="583" t="s">
        <v>199</v>
      </c>
      <c r="AM29" s="361"/>
      <c r="AN29" s="361"/>
      <c r="AO29" s="584"/>
      <c r="AP29" s="594"/>
      <c r="AQ29" s="595"/>
      <c r="AR29" s="595"/>
      <c r="AS29" s="595"/>
      <c r="AT29" s="595"/>
      <c r="AU29" s="595"/>
      <c r="AV29" s="595"/>
      <c r="AW29" s="595"/>
      <c r="AX29" s="595"/>
      <c r="AY29" s="595"/>
      <c r="AZ29" s="595"/>
      <c r="BA29" s="595"/>
      <c r="BB29" s="595"/>
      <c r="BC29" s="595"/>
      <c r="BD29" s="595"/>
      <c r="BE29" s="595"/>
      <c r="BF29" s="596"/>
      <c r="BG29" s="576"/>
      <c r="BH29" s="355"/>
      <c r="BI29" s="355"/>
      <c r="BJ29" s="355"/>
      <c r="BK29" s="355"/>
      <c r="BL29" s="355"/>
      <c r="BM29" s="355"/>
      <c r="BN29" s="577"/>
      <c r="BO29" s="578"/>
      <c r="BP29" s="578"/>
      <c r="BQ29" s="578"/>
      <c r="BR29" s="578"/>
      <c r="BS29" s="579"/>
      <c r="BT29" s="579"/>
      <c r="BU29" s="579"/>
      <c r="BV29" s="579"/>
      <c r="BW29" s="579"/>
      <c r="BX29" s="579"/>
      <c r="BY29" s="579"/>
      <c r="BZ29" s="579"/>
      <c r="CA29" s="579"/>
      <c r="CB29" s="580"/>
      <c r="CD29" s="556" t="s">
        <v>174</v>
      </c>
      <c r="CE29" s="549"/>
      <c r="CF29" s="581" t="s">
        <v>25</v>
      </c>
      <c r="CG29" s="470"/>
      <c r="CH29" s="470"/>
      <c r="CI29" s="470"/>
      <c r="CJ29" s="470"/>
      <c r="CK29" s="470"/>
      <c r="CL29" s="470"/>
      <c r="CM29" s="470"/>
      <c r="CN29" s="470"/>
      <c r="CO29" s="470"/>
      <c r="CP29" s="470"/>
      <c r="CQ29" s="582"/>
      <c r="CR29" s="576">
        <v>604347</v>
      </c>
      <c r="CS29" s="607"/>
      <c r="CT29" s="607"/>
      <c r="CU29" s="607"/>
      <c r="CV29" s="607"/>
      <c r="CW29" s="607"/>
      <c r="CX29" s="607"/>
      <c r="CY29" s="608"/>
      <c r="CZ29" s="583">
        <v>8.1999999999999993</v>
      </c>
      <c r="DA29" s="609"/>
      <c r="DB29" s="609"/>
      <c r="DC29" s="610"/>
      <c r="DD29" s="586">
        <v>580905</v>
      </c>
      <c r="DE29" s="607"/>
      <c r="DF29" s="607"/>
      <c r="DG29" s="607"/>
      <c r="DH29" s="607"/>
      <c r="DI29" s="607"/>
      <c r="DJ29" s="607"/>
      <c r="DK29" s="608"/>
      <c r="DL29" s="586">
        <v>580905</v>
      </c>
      <c r="DM29" s="607"/>
      <c r="DN29" s="607"/>
      <c r="DO29" s="607"/>
      <c r="DP29" s="607"/>
      <c r="DQ29" s="607"/>
      <c r="DR29" s="607"/>
      <c r="DS29" s="607"/>
      <c r="DT29" s="607"/>
      <c r="DU29" s="607"/>
      <c r="DV29" s="608"/>
      <c r="DW29" s="583">
        <v>13.7</v>
      </c>
      <c r="DX29" s="609"/>
      <c r="DY29" s="609"/>
      <c r="DZ29" s="609"/>
      <c r="EA29" s="609"/>
      <c r="EB29" s="609"/>
      <c r="EC29" s="611"/>
    </row>
    <row r="30" spans="2:133" ht="11.25" customHeight="1" x14ac:dyDescent="0.15">
      <c r="B30" s="581" t="s">
        <v>346</v>
      </c>
      <c r="C30" s="470"/>
      <c r="D30" s="470"/>
      <c r="E30" s="470"/>
      <c r="F30" s="470"/>
      <c r="G30" s="470"/>
      <c r="H30" s="470"/>
      <c r="I30" s="470"/>
      <c r="J30" s="470"/>
      <c r="K30" s="470"/>
      <c r="L30" s="470"/>
      <c r="M30" s="470"/>
      <c r="N30" s="470"/>
      <c r="O30" s="470"/>
      <c r="P30" s="470"/>
      <c r="Q30" s="582"/>
      <c r="R30" s="576">
        <v>1333129</v>
      </c>
      <c r="S30" s="355"/>
      <c r="T30" s="355"/>
      <c r="U30" s="355"/>
      <c r="V30" s="355"/>
      <c r="W30" s="355"/>
      <c r="X30" s="355"/>
      <c r="Y30" s="577"/>
      <c r="Z30" s="578">
        <v>17.7</v>
      </c>
      <c r="AA30" s="578"/>
      <c r="AB30" s="578"/>
      <c r="AC30" s="578"/>
      <c r="AD30" s="579" t="s">
        <v>199</v>
      </c>
      <c r="AE30" s="579"/>
      <c r="AF30" s="579"/>
      <c r="AG30" s="579"/>
      <c r="AH30" s="579"/>
      <c r="AI30" s="579"/>
      <c r="AJ30" s="579"/>
      <c r="AK30" s="579"/>
      <c r="AL30" s="583" t="s">
        <v>199</v>
      </c>
      <c r="AM30" s="361"/>
      <c r="AN30" s="361"/>
      <c r="AO30" s="584"/>
      <c r="AP30" s="349" t="s">
        <v>318</v>
      </c>
      <c r="AQ30" s="350"/>
      <c r="AR30" s="350"/>
      <c r="AS30" s="350"/>
      <c r="AT30" s="350"/>
      <c r="AU30" s="350"/>
      <c r="AV30" s="350"/>
      <c r="AW30" s="350"/>
      <c r="AX30" s="350"/>
      <c r="AY30" s="350"/>
      <c r="AZ30" s="350"/>
      <c r="BA30" s="350"/>
      <c r="BB30" s="350"/>
      <c r="BC30" s="350"/>
      <c r="BD30" s="350"/>
      <c r="BE30" s="350"/>
      <c r="BF30" s="392"/>
      <c r="BG30" s="349" t="s">
        <v>390</v>
      </c>
      <c r="BH30" s="612"/>
      <c r="BI30" s="612"/>
      <c r="BJ30" s="612"/>
      <c r="BK30" s="612"/>
      <c r="BL30" s="612"/>
      <c r="BM30" s="612"/>
      <c r="BN30" s="612"/>
      <c r="BO30" s="612"/>
      <c r="BP30" s="612"/>
      <c r="BQ30" s="613"/>
      <c r="BR30" s="349" t="s">
        <v>391</v>
      </c>
      <c r="BS30" s="612"/>
      <c r="BT30" s="612"/>
      <c r="BU30" s="612"/>
      <c r="BV30" s="612"/>
      <c r="BW30" s="612"/>
      <c r="BX30" s="612"/>
      <c r="BY30" s="612"/>
      <c r="BZ30" s="612"/>
      <c r="CA30" s="612"/>
      <c r="CB30" s="613"/>
      <c r="CD30" s="557"/>
      <c r="CE30" s="552"/>
      <c r="CF30" s="581" t="s">
        <v>393</v>
      </c>
      <c r="CG30" s="470"/>
      <c r="CH30" s="470"/>
      <c r="CI30" s="470"/>
      <c r="CJ30" s="470"/>
      <c r="CK30" s="470"/>
      <c r="CL30" s="470"/>
      <c r="CM30" s="470"/>
      <c r="CN30" s="470"/>
      <c r="CO30" s="470"/>
      <c r="CP30" s="470"/>
      <c r="CQ30" s="582"/>
      <c r="CR30" s="576">
        <v>576630</v>
      </c>
      <c r="CS30" s="355"/>
      <c r="CT30" s="355"/>
      <c r="CU30" s="355"/>
      <c r="CV30" s="355"/>
      <c r="CW30" s="355"/>
      <c r="CX30" s="355"/>
      <c r="CY30" s="577"/>
      <c r="CZ30" s="583">
        <v>7.9</v>
      </c>
      <c r="DA30" s="609"/>
      <c r="DB30" s="609"/>
      <c r="DC30" s="610"/>
      <c r="DD30" s="586">
        <v>554363</v>
      </c>
      <c r="DE30" s="355"/>
      <c r="DF30" s="355"/>
      <c r="DG30" s="355"/>
      <c r="DH30" s="355"/>
      <c r="DI30" s="355"/>
      <c r="DJ30" s="355"/>
      <c r="DK30" s="577"/>
      <c r="DL30" s="586">
        <v>554363</v>
      </c>
      <c r="DM30" s="355"/>
      <c r="DN30" s="355"/>
      <c r="DO30" s="355"/>
      <c r="DP30" s="355"/>
      <c r="DQ30" s="355"/>
      <c r="DR30" s="355"/>
      <c r="DS30" s="355"/>
      <c r="DT30" s="355"/>
      <c r="DU30" s="355"/>
      <c r="DV30" s="577"/>
      <c r="DW30" s="583">
        <v>13.1</v>
      </c>
      <c r="DX30" s="609"/>
      <c r="DY30" s="609"/>
      <c r="DZ30" s="609"/>
      <c r="EA30" s="609"/>
      <c r="EB30" s="609"/>
      <c r="EC30" s="611"/>
    </row>
    <row r="31" spans="2:133" ht="11.25" customHeight="1" x14ac:dyDescent="0.15">
      <c r="B31" s="589" t="s">
        <v>54</v>
      </c>
      <c r="C31" s="590"/>
      <c r="D31" s="590"/>
      <c r="E31" s="590"/>
      <c r="F31" s="590"/>
      <c r="G31" s="590"/>
      <c r="H31" s="590"/>
      <c r="I31" s="590"/>
      <c r="J31" s="590"/>
      <c r="K31" s="590"/>
      <c r="L31" s="590"/>
      <c r="M31" s="590"/>
      <c r="N31" s="590"/>
      <c r="O31" s="590"/>
      <c r="P31" s="590"/>
      <c r="Q31" s="591"/>
      <c r="R31" s="576" t="s">
        <v>199</v>
      </c>
      <c r="S31" s="355"/>
      <c r="T31" s="355"/>
      <c r="U31" s="355"/>
      <c r="V31" s="355"/>
      <c r="W31" s="355"/>
      <c r="X31" s="355"/>
      <c r="Y31" s="577"/>
      <c r="Z31" s="578" t="s">
        <v>199</v>
      </c>
      <c r="AA31" s="578"/>
      <c r="AB31" s="578"/>
      <c r="AC31" s="578"/>
      <c r="AD31" s="579" t="s">
        <v>199</v>
      </c>
      <c r="AE31" s="579"/>
      <c r="AF31" s="579"/>
      <c r="AG31" s="579"/>
      <c r="AH31" s="579"/>
      <c r="AI31" s="579"/>
      <c r="AJ31" s="579"/>
      <c r="AK31" s="579"/>
      <c r="AL31" s="583" t="s">
        <v>199</v>
      </c>
      <c r="AM31" s="361"/>
      <c r="AN31" s="361"/>
      <c r="AO31" s="584"/>
      <c r="AP31" s="530" t="s">
        <v>4</v>
      </c>
      <c r="AQ31" s="531"/>
      <c r="AR31" s="531"/>
      <c r="AS31" s="531"/>
      <c r="AT31" s="659" t="s">
        <v>229</v>
      </c>
      <c r="AU31" s="42"/>
      <c r="AV31" s="42"/>
      <c r="AW31" s="42"/>
      <c r="AX31" s="565" t="s">
        <v>275</v>
      </c>
      <c r="AY31" s="566"/>
      <c r="AZ31" s="566"/>
      <c r="BA31" s="566"/>
      <c r="BB31" s="566"/>
      <c r="BC31" s="566"/>
      <c r="BD31" s="566"/>
      <c r="BE31" s="566"/>
      <c r="BF31" s="567"/>
      <c r="BG31" s="614">
        <v>99.6</v>
      </c>
      <c r="BH31" s="615"/>
      <c r="BI31" s="615"/>
      <c r="BJ31" s="615"/>
      <c r="BK31" s="615"/>
      <c r="BL31" s="615"/>
      <c r="BM31" s="574">
        <v>98.4</v>
      </c>
      <c r="BN31" s="615"/>
      <c r="BO31" s="615"/>
      <c r="BP31" s="615"/>
      <c r="BQ31" s="616"/>
      <c r="BR31" s="614">
        <v>99.3</v>
      </c>
      <c r="BS31" s="615"/>
      <c r="BT31" s="615"/>
      <c r="BU31" s="615"/>
      <c r="BV31" s="615"/>
      <c r="BW31" s="615"/>
      <c r="BX31" s="574">
        <v>97.8</v>
      </c>
      <c r="BY31" s="615"/>
      <c r="BZ31" s="615"/>
      <c r="CA31" s="615"/>
      <c r="CB31" s="616"/>
      <c r="CD31" s="557"/>
      <c r="CE31" s="552"/>
      <c r="CF31" s="581" t="s">
        <v>317</v>
      </c>
      <c r="CG31" s="470"/>
      <c r="CH31" s="470"/>
      <c r="CI31" s="470"/>
      <c r="CJ31" s="470"/>
      <c r="CK31" s="470"/>
      <c r="CL31" s="470"/>
      <c r="CM31" s="470"/>
      <c r="CN31" s="470"/>
      <c r="CO31" s="470"/>
      <c r="CP31" s="470"/>
      <c r="CQ31" s="582"/>
      <c r="CR31" s="576">
        <v>27717</v>
      </c>
      <c r="CS31" s="607"/>
      <c r="CT31" s="607"/>
      <c r="CU31" s="607"/>
      <c r="CV31" s="607"/>
      <c r="CW31" s="607"/>
      <c r="CX31" s="607"/>
      <c r="CY31" s="608"/>
      <c r="CZ31" s="583">
        <v>0.4</v>
      </c>
      <c r="DA31" s="609"/>
      <c r="DB31" s="609"/>
      <c r="DC31" s="610"/>
      <c r="DD31" s="586">
        <v>26542</v>
      </c>
      <c r="DE31" s="607"/>
      <c r="DF31" s="607"/>
      <c r="DG31" s="607"/>
      <c r="DH31" s="607"/>
      <c r="DI31" s="607"/>
      <c r="DJ31" s="607"/>
      <c r="DK31" s="608"/>
      <c r="DL31" s="586">
        <v>26542</v>
      </c>
      <c r="DM31" s="607"/>
      <c r="DN31" s="607"/>
      <c r="DO31" s="607"/>
      <c r="DP31" s="607"/>
      <c r="DQ31" s="607"/>
      <c r="DR31" s="607"/>
      <c r="DS31" s="607"/>
      <c r="DT31" s="607"/>
      <c r="DU31" s="607"/>
      <c r="DV31" s="608"/>
      <c r="DW31" s="583">
        <v>0.6</v>
      </c>
      <c r="DX31" s="609"/>
      <c r="DY31" s="609"/>
      <c r="DZ31" s="609"/>
      <c r="EA31" s="609"/>
      <c r="EB31" s="609"/>
      <c r="EC31" s="611"/>
    </row>
    <row r="32" spans="2:133" ht="11.25" customHeight="1" x14ac:dyDescent="0.15">
      <c r="B32" s="581" t="s">
        <v>394</v>
      </c>
      <c r="C32" s="470"/>
      <c r="D32" s="470"/>
      <c r="E32" s="470"/>
      <c r="F32" s="470"/>
      <c r="G32" s="470"/>
      <c r="H32" s="470"/>
      <c r="I32" s="470"/>
      <c r="J32" s="470"/>
      <c r="K32" s="470"/>
      <c r="L32" s="470"/>
      <c r="M32" s="470"/>
      <c r="N32" s="470"/>
      <c r="O32" s="470"/>
      <c r="P32" s="470"/>
      <c r="Q32" s="582"/>
      <c r="R32" s="576">
        <v>466035</v>
      </c>
      <c r="S32" s="355"/>
      <c r="T32" s="355"/>
      <c r="U32" s="355"/>
      <c r="V32" s="355"/>
      <c r="W32" s="355"/>
      <c r="X32" s="355"/>
      <c r="Y32" s="577"/>
      <c r="Z32" s="578">
        <v>6.2</v>
      </c>
      <c r="AA32" s="578"/>
      <c r="AB32" s="578"/>
      <c r="AC32" s="578"/>
      <c r="AD32" s="579" t="s">
        <v>199</v>
      </c>
      <c r="AE32" s="579"/>
      <c r="AF32" s="579"/>
      <c r="AG32" s="579"/>
      <c r="AH32" s="579"/>
      <c r="AI32" s="579"/>
      <c r="AJ32" s="579"/>
      <c r="AK32" s="579"/>
      <c r="AL32" s="583" t="s">
        <v>199</v>
      </c>
      <c r="AM32" s="361"/>
      <c r="AN32" s="361"/>
      <c r="AO32" s="584"/>
      <c r="AP32" s="658"/>
      <c r="AQ32" s="517"/>
      <c r="AR32" s="517"/>
      <c r="AS32" s="517"/>
      <c r="AT32" s="660"/>
      <c r="AU32" s="1" t="s">
        <v>248</v>
      </c>
      <c r="AX32" s="581" t="s">
        <v>290</v>
      </c>
      <c r="AY32" s="470"/>
      <c r="AZ32" s="470"/>
      <c r="BA32" s="470"/>
      <c r="BB32" s="470"/>
      <c r="BC32" s="470"/>
      <c r="BD32" s="470"/>
      <c r="BE32" s="470"/>
      <c r="BF32" s="582"/>
      <c r="BG32" s="617">
        <v>99.7</v>
      </c>
      <c r="BH32" s="607"/>
      <c r="BI32" s="607"/>
      <c r="BJ32" s="607"/>
      <c r="BK32" s="607"/>
      <c r="BL32" s="607"/>
      <c r="BM32" s="361">
        <v>99.1</v>
      </c>
      <c r="BN32" s="607"/>
      <c r="BO32" s="607"/>
      <c r="BP32" s="607"/>
      <c r="BQ32" s="618"/>
      <c r="BR32" s="617">
        <v>99.5</v>
      </c>
      <c r="BS32" s="607"/>
      <c r="BT32" s="607"/>
      <c r="BU32" s="607"/>
      <c r="BV32" s="607"/>
      <c r="BW32" s="607"/>
      <c r="BX32" s="361">
        <v>98.7</v>
      </c>
      <c r="BY32" s="607"/>
      <c r="BZ32" s="607"/>
      <c r="CA32" s="607"/>
      <c r="CB32" s="618"/>
      <c r="CD32" s="558"/>
      <c r="CE32" s="560"/>
      <c r="CF32" s="581" t="s">
        <v>396</v>
      </c>
      <c r="CG32" s="470"/>
      <c r="CH32" s="470"/>
      <c r="CI32" s="470"/>
      <c r="CJ32" s="470"/>
      <c r="CK32" s="470"/>
      <c r="CL32" s="470"/>
      <c r="CM32" s="470"/>
      <c r="CN32" s="470"/>
      <c r="CO32" s="470"/>
      <c r="CP32" s="470"/>
      <c r="CQ32" s="582"/>
      <c r="CR32" s="576" t="s">
        <v>199</v>
      </c>
      <c r="CS32" s="355"/>
      <c r="CT32" s="355"/>
      <c r="CU32" s="355"/>
      <c r="CV32" s="355"/>
      <c r="CW32" s="355"/>
      <c r="CX32" s="355"/>
      <c r="CY32" s="577"/>
      <c r="CZ32" s="583" t="s">
        <v>199</v>
      </c>
      <c r="DA32" s="609"/>
      <c r="DB32" s="609"/>
      <c r="DC32" s="610"/>
      <c r="DD32" s="586" t="s">
        <v>199</v>
      </c>
      <c r="DE32" s="355"/>
      <c r="DF32" s="355"/>
      <c r="DG32" s="355"/>
      <c r="DH32" s="355"/>
      <c r="DI32" s="355"/>
      <c r="DJ32" s="355"/>
      <c r="DK32" s="577"/>
      <c r="DL32" s="586" t="s">
        <v>199</v>
      </c>
      <c r="DM32" s="355"/>
      <c r="DN32" s="355"/>
      <c r="DO32" s="355"/>
      <c r="DP32" s="355"/>
      <c r="DQ32" s="355"/>
      <c r="DR32" s="355"/>
      <c r="DS32" s="355"/>
      <c r="DT32" s="355"/>
      <c r="DU32" s="355"/>
      <c r="DV32" s="577"/>
      <c r="DW32" s="583" t="s">
        <v>199</v>
      </c>
      <c r="DX32" s="609"/>
      <c r="DY32" s="609"/>
      <c r="DZ32" s="609"/>
      <c r="EA32" s="609"/>
      <c r="EB32" s="609"/>
      <c r="EC32" s="611"/>
    </row>
    <row r="33" spans="2:133" ht="11.25" customHeight="1" x14ac:dyDescent="0.15">
      <c r="B33" s="581" t="s">
        <v>234</v>
      </c>
      <c r="C33" s="470"/>
      <c r="D33" s="470"/>
      <c r="E33" s="470"/>
      <c r="F33" s="470"/>
      <c r="G33" s="470"/>
      <c r="H33" s="470"/>
      <c r="I33" s="470"/>
      <c r="J33" s="470"/>
      <c r="K33" s="470"/>
      <c r="L33" s="470"/>
      <c r="M33" s="470"/>
      <c r="N33" s="470"/>
      <c r="O33" s="470"/>
      <c r="P33" s="470"/>
      <c r="Q33" s="582"/>
      <c r="R33" s="576">
        <v>48880</v>
      </c>
      <c r="S33" s="355"/>
      <c r="T33" s="355"/>
      <c r="U33" s="355"/>
      <c r="V33" s="355"/>
      <c r="W33" s="355"/>
      <c r="X33" s="355"/>
      <c r="Y33" s="577"/>
      <c r="Z33" s="578">
        <v>0.6</v>
      </c>
      <c r="AA33" s="578"/>
      <c r="AB33" s="578"/>
      <c r="AC33" s="578"/>
      <c r="AD33" s="579">
        <v>3868</v>
      </c>
      <c r="AE33" s="579"/>
      <c r="AF33" s="579"/>
      <c r="AG33" s="579"/>
      <c r="AH33" s="579"/>
      <c r="AI33" s="579"/>
      <c r="AJ33" s="579"/>
      <c r="AK33" s="579"/>
      <c r="AL33" s="583">
        <v>0.1</v>
      </c>
      <c r="AM33" s="361"/>
      <c r="AN33" s="361"/>
      <c r="AO33" s="584"/>
      <c r="AP33" s="533"/>
      <c r="AQ33" s="534"/>
      <c r="AR33" s="534"/>
      <c r="AS33" s="534"/>
      <c r="AT33" s="661"/>
      <c r="AU33" s="43"/>
      <c r="AV33" s="43"/>
      <c r="AW33" s="43"/>
      <c r="AX33" s="594" t="s">
        <v>160</v>
      </c>
      <c r="AY33" s="595"/>
      <c r="AZ33" s="595"/>
      <c r="BA33" s="595"/>
      <c r="BB33" s="595"/>
      <c r="BC33" s="595"/>
      <c r="BD33" s="595"/>
      <c r="BE33" s="595"/>
      <c r="BF33" s="596"/>
      <c r="BG33" s="619">
        <v>99.4</v>
      </c>
      <c r="BH33" s="620"/>
      <c r="BI33" s="620"/>
      <c r="BJ33" s="620"/>
      <c r="BK33" s="620"/>
      <c r="BL33" s="620"/>
      <c r="BM33" s="621">
        <v>97.6</v>
      </c>
      <c r="BN33" s="620"/>
      <c r="BO33" s="620"/>
      <c r="BP33" s="620"/>
      <c r="BQ33" s="622"/>
      <c r="BR33" s="619">
        <v>99.1</v>
      </c>
      <c r="BS33" s="620"/>
      <c r="BT33" s="620"/>
      <c r="BU33" s="620"/>
      <c r="BV33" s="620"/>
      <c r="BW33" s="620"/>
      <c r="BX33" s="621">
        <v>96.6</v>
      </c>
      <c r="BY33" s="620"/>
      <c r="BZ33" s="620"/>
      <c r="CA33" s="620"/>
      <c r="CB33" s="622"/>
      <c r="CD33" s="581" t="s">
        <v>397</v>
      </c>
      <c r="CE33" s="470"/>
      <c r="CF33" s="470"/>
      <c r="CG33" s="470"/>
      <c r="CH33" s="470"/>
      <c r="CI33" s="470"/>
      <c r="CJ33" s="470"/>
      <c r="CK33" s="470"/>
      <c r="CL33" s="470"/>
      <c r="CM33" s="470"/>
      <c r="CN33" s="470"/>
      <c r="CO33" s="470"/>
      <c r="CP33" s="470"/>
      <c r="CQ33" s="582"/>
      <c r="CR33" s="576">
        <v>3272689</v>
      </c>
      <c r="CS33" s="607"/>
      <c r="CT33" s="607"/>
      <c r="CU33" s="607"/>
      <c r="CV33" s="607"/>
      <c r="CW33" s="607"/>
      <c r="CX33" s="607"/>
      <c r="CY33" s="608"/>
      <c r="CZ33" s="583">
        <v>44.6</v>
      </c>
      <c r="DA33" s="609"/>
      <c r="DB33" s="609"/>
      <c r="DC33" s="610"/>
      <c r="DD33" s="586">
        <v>2821996</v>
      </c>
      <c r="DE33" s="607"/>
      <c r="DF33" s="607"/>
      <c r="DG33" s="607"/>
      <c r="DH33" s="607"/>
      <c r="DI33" s="607"/>
      <c r="DJ33" s="607"/>
      <c r="DK33" s="608"/>
      <c r="DL33" s="586">
        <v>1972713</v>
      </c>
      <c r="DM33" s="607"/>
      <c r="DN33" s="607"/>
      <c r="DO33" s="607"/>
      <c r="DP33" s="607"/>
      <c r="DQ33" s="607"/>
      <c r="DR33" s="607"/>
      <c r="DS33" s="607"/>
      <c r="DT33" s="607"/>
      <c r="DU33" s="607"/>
      <c r="DV33" s="608"/>
      <c r="DW33" s="583">
        <v>46.5</v>
      </c>
      <c r="DX33" s="609"/>
      <c r="DY33" s="609"/>
      <c r="DZ33" s="609"/>
      <c r="EA33" s="609"/>
      <c r="EB33" s="609"/>
      <c r="EC33" s="611"/>
    </row>
    <row r="34" spans="2:133" ht="11.25" customHeight="1" x14ac:dyDescent="0.15">
      <c r="B34" s="581" t="s">
        <v>148</v>
      </c>
      <c r="C34" s="470"/>
      <c r="D34" s="470"/>
      <c r="E34" s="470"/>
      <c r="F34" s="470"/>
      <c r="G34" s="470"/>
      <c r="H34" s="470"/>
      <c r="I34" s="470"/>
      <c r="J34" s="470"/>
      <c r="K34" s="470"/>
      <c r="L34" s="470"/>
      <c r="M34" s="470"/>
      <c r="N34" s="470"/>
      <c r="O34" s="470"/>
      <c r="P34" s="470"/>
      <c r="Q34" s="582"/>
      <c r="R34" s="576">
        <v>41902</v>
      </c>
      <c r="S34" s="355"/>
      <c r="T34" s="355"/>
      <c r="U34" s="355"/>
      <c r="V34" s="355"/>
      <c r="W34" s="355"/>
      <c r="X34" s="355"/>
      <c r="Y34" s="577"/>
      <c r="Z34" s="578">
        <v>0.6</v>
      </c>
      <c r="AA34" s="578"/>
      <c r="AB34" s="578"/>
      <c r="AC34" s="578"/>
      <c r="AD34" s="579" t="s">
        <v>199</v>
      </c>
      <c r="AE34" s="579"/>
      <c r="AF34" s="579"/>
      <c r="AG34" s="579"/>
      <c r="AH34" s="579"/>
      <c r="AI34" s="579"/>
      <c r="AJ34" s="579"/>
      <c r="AK34" s="579"/>
      <c r="AL34" s="583" t="s">
        <v>199</v>
      </c>
      <c r="AM34" s="361"/>
      <c r="AN34" s="361"/>
      <c r="AO34" s="584"/>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81" t="s">
        <v>400</v>
      </c>
      <c r="CE34" s="470"/>
      <c r="CF34" s="470"/>
      <c r="CG34" s="470"/>
      <c r="CH34" s="470"/>
      <c r="CI34" s="470"/>
      <c r="CJ34" s="470"/>
      <c r="CK34" s="470"/>
      <c r="CL34" s="470"/>
      <c r="CM34" s="470"/>
      <c r="CN34" s="470"/>
      <c r="CO34" s="470"/>
      <c r="CP34" s="470"/>
      <c r="CQ34" s="582"/>
      <c r="CR34" s="576">
        <v>1008785</v>
      </c>
      <c r="CS34" s="355"/>
      <c r="CT34" s="355"/>
      <c r="CU34" s="355"/>
      <c r="CV34" s="355"/>
      <c r="CW34" s="355"/>
      <c r="CX34" s="355"/>
      <c r="CY34" s="577"/>
      <c r="CZ34" s="583">
        <v>13.7</v>
      </c>
      <c r="DA34" s="609"/>
      <c r="DB34" s="609"/>
      <c r="DC34" s="610"/>
      <c r="DD34" s="586">
        <v>768222</v>
      </c>
      <c r="DE34" s="355"/>
      <c r="DF34" s="355"/>
      <c r="DG34" s="355"/>
      <c r="DH34" s="355"/>
      <c r="DI34" s="355"/>
      <c r="DJ34" s="355"/>
      <c r="DK34" s="577"/>
      <c r="DL34" s="586">
        <v>515101</v>
      </c>
      <c r="DM34" s="355"/>
      <c r="DN34" s="355"/>
      <c r="DO34" s="355"/>
      <c r="DP34" s="355"/>
      <c r="DQ34" s="355"/>
      <c r="DR34" s="355"/>
      <c r="DS34" s="355"/>
      <c r="DT34" s="355"/>
      <c r="DU34" s="355"/>
      <c r="DV34" s="577"/>
      <c r="DW34" s="583">
        <v>12.1</v>
      </c>
      <c r="DX34" s="609"/>
      <c r="DY34" s="609"/>
      <c r="DZ34" s="609"/>
      <c r="EA34" s="609"/>
      <c r="EB34" s="609"/>
      <c r="EC34" s="611"/>
    </row>
    <row r="35" spans="2:133" ht="11.25" customHeight="1" x14ac:dyDescent="0.15">
      <c r="B35" s="581" t="s">
        <v>402</v>
      </c>
      <c r="C35" s="470"/>
      <c r="D35" s="470"/>
      <c r="E35" s="470"/>
      <c r="F35" s="470"/>
      <c r="G35" s="470"/>
      <c r="H35" s="470"/>
      <c r="I35" s="470"/>
      <c r="J35" s="470"/>
      <c r="K35" s="470"/>
      <c r="L35" s="470"/>
      <c r="M35" s="470"/>
      <c r="N35" s="470"/>
      <c r="O35" s="470"/>
      <c r="P35" s="470"/>
      <c r="Q35" s="582"/>
      <c r="R35" s="576">
        <v>295625</v>
      </c>
      <c r="S35" s="355"/>
      <c r="T35" s="355"/>
      <c r="U35" s="355"/>
      <c r="V35" s="355"/>
      <c r="W35" s="355"/>
      <c r="X35" s="355"/>
      <c r="Y35" s="577"/>
      <c r="Z35" s="578">
        <v>3.9</v>
      </c>
      <c r="AA35" s="578"/>
      <c r="AB35" s="578"/>
      <c r="AC35" s="578"/>
      <c r="AD35" s="579" t="s">
        <v>199</v>
      </c>
      <c r="AE35" s="579"/>
      <c r="AF35" s="579"/>
      <c r="AG35" s="579"/>
      <c r="AH35" s="579"/>
      <c r="AI35" s="579"/>
      <c r="AJ35" s="579"/>
      <c r="AK35" s="579"/>
      <c r="AL35" s="583" t="s">
        <v>199</v>
      </c>
      <c r="AM35" s="361"/>
      <c r="AN35" s="361"/>
      <c r="AO35" s="584"/>
      <c r="AP35" s="16"/>
      <c r="AQ35" s="349" t="s">
        <v>403</v>
      </c>
      <c r="AR35" s="350"/>
      <c r="AS35" s="350"/>
      <c r="AT35" s="350"/>
      <c r="AU35" s="350"/>
      <c r="AV35" s="350"/>
      <c r="AW35" s="350"/>
      <c r="AX35" s="350"/>
      <c r="AY35" s="350"/>
      <c r="AZ35" s="350"/>
      <c r="BA35" s="350"/>
      <c r="BB35" s="350"/>
      <c r="BC35" s="350"/>
      <c r="BD35" s="350"/>
      <c r="BE35" s="350"/>
      <c r="BF35" s="392"/>
      <c r="BG35" s="349" t="s">
        <v>207</v>
      </c>
      <c r="BH35" s="350"/>
      <c r="BI35" s="350"/>
      <c r="BJ35" s="350"/>
      <c r="BK35" s="350"/>
      <c r="BL35" s="350"/>
      <c r="BM35" s="350"/>
      <c r="BN35" s="350"/>
      <c r="BO35" s="350"/>
      <c r="BP35" s="350"/>
      <c r="BQ35" s="350"/>
      <c r="BR35" s="350"/>
      <c r="BS35" s="350"/>
      <c r="BT35" s="350"/>
      <c r="BU35" s="350"/>
      <c r="BV35" s="350"/>
      <c r="BW35" s="350"/>
      <c r="BX35" s="350"/>
      <c r="BY35" s="350"/>
      <c r="BZ35" s="350"/>
      <c r="CA35" s="350"/>
      <c r="CB35" s="392"/>
      <c r="CD35" s="581" t="s">
        <v>404</v>
      </c>
      <c r="CE35" s="470"/>
      <c r="CF35" s="470"/>
      <c r="CG35" s="470"/>
      <c r="CH35" s="470"/>
      <c r="CI35" s="470"/>
      <c r="CJ35" s="470"/>
      <c r="CK35" s="470"/>
      <c r="CL35" s="470"/>
      <c r="CM35" s="470"/>
      <c r="CN35" s="470"/>
      <c r="CO35" s="470"/>
      <c r="CP35" s="470"/>
      <c r="CQ35" s="582"/>
      <c r="CR35" s="576">
        <v>50401</v>
      </c>
      <c r="CS35" s="607"/>
      <c r="CT35" s="607"/>
      <c r="CU35" s="607"/>
      <c r="CV35" s="607"/>
      <c r="CW35" s="607"/>
      <c r="CX35" s="607"/>
      <c r="CY35" s="608"/>
      <c r="CZ35" s="583">
        <v>0.7</v>
      </c>
      <c r="DA35" s="609"/>
      <c r="DB35" s="609"/>
      <c r="DC35" s="610"/>
      <c r="DD35" s="586">
        <v>36778</v>
      </c>
      <c r="DE35" s="607"/>
      <c r="DF35" s="607"/>
      <c r="DG35" s="607"/>
      <c r="DH35" s="607"/>
      <c r="DI35" s="607"/>
      <c r="DJ35" s="607"/>
      <c r="DK35" s="608"/>
      <c r="DL35" s="586">
        <v>35947</v>
      </c>
      <c r="DM35" s="607"/>
      <c r="DN35" s="607"/>
      <c r="DO35" s="607"/>
      <c r="DP35" s="607"/>
      <c r="DQ35" s="607"/>
      <c r="DR35" s="607"/>
      <c r="DS35" s="607"/>
      <c r="DT35" s="607"/>
      <c r="DU35" s="607"/>
      <c r="DV35" s="608"/>
      <c r="DW35" s="583">
        <v>0.8</v>
      </c>
      <c r="DX35" s="609"/>
      <c r="DY35" s="609"/>
      <c r="DZ35" s="609"/>
      <c r="EA35" s="609"/>
      <c r="EB35" s="609"/>
      <c r="EC35" s="611"/>
    </row>
    <row r="36" spans="2:133" ht="11.25" customHeight="1" x14ac:dyDescent="0.15">
      <c r="B36" s="581" t="s">
        <v>291</v>
      </c>
      <c r="C36" s="470"/>
      <c r="D36" s="470"/>
      <c r="E36" s="470"/>
      <c r="F36" s="470"/>
      <c r="G36" s="470"/>
      <c r="H36" s="470"/>
      <c r="I36" s="470"/>
      <c r="J36" s="470"/>
      <c r="K36" s="470"/>
      <c r="L36" s="470"/>
      <c r="M36" s="470"/>
      <c r="N36" s="470"/>
      <c r="O36" s="470"/>
      <c r="P36" s="470"/>
      <c r="Q36" s="582"/>
      <c r="R36" s="576">
        <v>227850</v>
      </c>
      <c r="S36" s="355"/>
      <c r="T36" s="355"/>
      <c r="U36" s="355"/>
      <c r="V36" s="355"/>
      <c r="W36" s="355"/>
      <c r="X36" s="355"/>
      <c r="Y36" s="577"/>
      <c r="Z36" s="578">
        <v>3</v>
      </c>
      <c r="AA36" s="578"/>
      <c r="AB36" s="578"/>
      <c r="AC36" s="578"/>
      <c r="AD36" s="579" t="s">
        <v>199</v>
      </c>
      <c r="AE36" s="579"/>
      <c r="AF36" s="579"/>
      <c r="AG36" s="579"/>
      <c r="AH36" s="579"/>
      <c r="AI36" s="579"/>
      <c r="AJ36" s="579"/>
      <c r="AK36" s="579"/>
      <c r="AL36" s="583" t="s">
        <v>199</v>
      </c>
      <c r="AM36" s="361"/>
      <c r="AN36" s="361"/>
      <c r="AO36" s="584"/>
      <c r="AP36" s="16"/>
      <c r="AQ36" s="623" t="s">
        <v>388</v>
      </c>
      <c r="AR36" s="624"/>
      <c r="AS36" s="624"/>
      <c r="AT36" s="624"/>
      <c r="AU36" s="624"/>
      <c r="AV36" s="624"/>
      <c r="AW36" s="624"/>
      <c r="AX36" s="624"/>
      <c r="AY36" s="625"/>
      <c r="AZ36" s="568">
        <v>1192385</v>
      </c>
      <c r="BA36" s="569"/>
      <c r="BB36" s="569"/>
      <c r="BC36" s="569"/>
      <c r="BD36" s="569"/>
      <c r="BE36" s="569"/>
      <c r="BF36" s="626"/>
      <c r="BG36" s="565" t="s">
        <v>407</v>
      </c>
      <c r="BH36" s="566"/>
      <c r="BI36" s="566"/>
      <c r="BJ36" s="566"/>
      <c r="BK36" s="566"/>
      <c r="BL36" s="566"/>
      <c r="BM36" s="566"/>
      <c r="BN36" s="566"/>
      <c r="BO36" s="566"/>
      <c r="BP36" s="566"/>
      <c r="BQ36" s="566"/>
      <c r="BR36" s="566"/>
      <c r="BS36" s="566"/>
      <c r="BT36" s="566"/>
      <c r="BU36" s="567"/>
      <c r="BV36" s="568">
        <v>29017</v>
      </c>
      <c r="BW36" s="569"/>
      <c r="BX36" s="569"/>
      <c r="BY36" s="569"/>
      <c r="BZ36" s="569"/>
      <c r="CA36" s="569"/>
      <c r="CB36" s="626"/>
      <c r="CD36" s="581" t="s">
        <v>30</v>
      </c>
      <c r="CE36" s="470"/>
      <c r="CF36" s="470"/>
      <c r="CG36" s="470"/>
      <c r="CH36" s="470"/>
      <c r="CI36" s="470"/>
      <c r="CJ36" s="470"/>
      <c r="CK36" s="470"/>
      <c r="CL36" s="470"/>
      <c r="CM36" s="470"/>
      <c r="CN36" s="470"/>
      <c r="CO36" s="470"/>
      <c r="CP36" s="470"/>
      <c r="CQ36" s="582"/>
      <c r="CR36" s="576">
        <v>828137</v>
      </c>
      <c r="CS36" s="355"/>
      <c r="CT36" s="355"/>
      <c r="CU36" s="355"/>
      <c r="CV36" s="355"/>
      <c r="CW36" s="355"/>
      <c r="CX36" s="355"/>
      <c r="CY36" s="577"/>
      <c r="CZ36" s="583">
        <v>11.3</v>
      </c>
      <c r="DA36" s="609"/>
      <c r="DB36" s="609"/>
      <c r="DC36" s="610"/>
      <c r="DD36" s="586">
        <v>760728</v>
      </c>
      <c r="DE36" s="355"/>
      <c r="DF36" s="355"/>
      <c r="DG36" s="355"/>
      <c r="DH36" s="355"/>
      <c r="DI36" s="355"/>
      <c r="DJ36" s="355"/>
      <c r="DK36" s="577"/>
      <c r="DL36" s="586">
        <v>569201</v>
      </c>
      <c r="DM36" s="355"/>
      <c r="DN36" s="355"/>
      <c r="DO36" s="355"/>
      <c r="DP36" s="355"/>
      <c r="DQ36" s="355"/>
      <c r="DR36" s="355"/>
      <c r="DS36" s="355"/>
      <c r="DT36" s="355"/>
      <c r="DU36" s="355"/>
      <c r="DV36" s="577"/>
      <c r="DW36" s="583">
        <v>13.4</v>
      </c>
      <c r="DX36" s="609"/>
      <c r="DY36" s="609"/>
      <c r="DZ36" s="609"/>
      <c r="EA36" s="609"/>
      <c r="EB36" s="609"/>
      <c r="EC36" s="611"/>
    </row>
    <row r="37" spans="2:133" ht="11.25" customHeight="1" x14ac:dyDescent="0.15">
      <c r="B37" s="581" t="s">
        <v>398</v>
      </c>
      <c r="C37" s="470"/>
      <c r="D37" s="470"/>
      <c r="E37" s="470"/>
      <c r="F37" s="470"/>
      <c r="G37" s="470"/>
      <c r="H37" s="470"/>
      <c r="I37" s="470"/>
      <c r="J37" s="470"/>
      <c r="K37" s="470"/>
      <c r="L37" s="470"/>
      <c r="M37" s="470"/>
      <c r="N37" s="470"/>
      <c r="O37" s="470"/>
      <c r="P37" s="470"/>
      <c r="Q37" s="582"/>
      <c r="R37" s="576">
        <v>77416</v>
      </c>
      <c r="S37" s="355"/>
      <c r="T37" s="355"/>
      <c r="U37" s="355"/>
      <c r="V37" s="355"/>
      <c r="W37" s="355"/>
      <c r="X37" s="355"/>
      <c r="Y37" s="577"/>
      <c r="Z37" s="578">
        <v>1</v>
      </c>
      <c r="AA37" s="578"/>
      <c r="AB37" s="578"/>
      <c r="AC37" s="578"/>
      <c r="AD37" s="579">
        <v>36086</v>
      </c>
      <c r="AE37" s="579"/>
      <c r="AF37" s="579"/>
      <c r="AG37" s="579"/>
      <c r="AH37" s="579"/>
      <c r="AI37" s="579"/>
      <c r="AJ37" s="579"/>
      <c r="AK37" s="579"/>
      <c r="AL37" s="583">
        <v>0.9</v>
      </c>
      <c r="AM37" s="361"/>
      <c r="AN37" s="361"/>
      <c r="AO37" s="584"/>
      <c r="AQ37" s="627" t="s">
        <v>408</v>
      </c>
      <c r="AR37" s="358"/>
      <c r="AS37" s="358"/>
      <c r="AT37" s="358"/>
      <c r="AU37" s="358"/>
      <c r="AV37" s="358"/>
      <c r="AW37" s="358"/>
      <c r="AX37" s="358"/>
      <c r="AY37" s="628"/>
      <c r="AZ37" s="576">
        <v>389400</v>
      </c>
      <c r="BA37" s="355"/>
      <c r="BB37" s="355"/>
      <c r="BC37" s="355"/>
      <c r="BD37" s="607"/>
      <c r="BE37" s="607"/>
      <c r="BF37" s="618"/>
      <c r="BG37" s="581" t="s">
        <v>411</v>
      </c>
      <c r="BH37" s="470"/>
      <c r="BI37" s="470"/>
      <c r="BJ37" s="470"/>
      <c r="BK37" s="470"/>
      <c r="BL37" s="470"/>
      <c r="BM37" s="470"/>
      <c r="BN37" s="470"/>
      <c r="BO37" s="470"/>
      <c r="BP37" s="470"/>
      <c r="BQ37" s="470"/>
      <c r="BR37" s="470"/>
      <c r="BS37" s="470"/>
      <c r="BT37" s="470"/>
      <c r="BU37" s="582"/>
      <c r="BV37" s="576">
        <v>-8482</v>
      </c>
      <c r="BW37" s="355"/>
      <c r="BX37" s="355"/>
      <c r="BY37" s="355"/>
      <c r="BZ37" s="355"/>
      <c r="CA37" s="355"/>
      <c r="CB37" s="587"/>
      <c r="CD37" s="581" t="s">
        <v>159</v>
      </c>
      <c r="CE37" s="470"/>
      <c r="CF37" s="470"/>
      <c r="CG37" s="470"/>
      <c r="CH37" s="470"/>
      <c r="CI37" s="470"/>
      <c r="CJ37" s="470"/>
      <c r="CK37" s="470"/>
      <c r="CL37" s="470"/>
      <c r="CM37" s="470"/>
      <c r="CN37" s="470"/>
      <c r="CO37" s="470"/>
      <c r="CP37" s="470"/>
      <c r="CQ37" s="582"/>
      <c r="CR37" s="576">
        <v>446270</v>
      </c>
      <c r="CS37" s="607"/>
      <c r="CT37" s="607"/>
      <c r="CU37" s="607"/>
      <c r="CV37" s="607"/>
      <c r="CW37" s="607"/>
      <c r="CX37" s="607"/>
      <c r="CY37" s="608"/>
      <c r="CZ37" s="583">
        <v>6.1</v>
      </c>
      <c r="DA37" s="609"/>
      <c r="DB37" s="609"/>
      <c r="DC37" s="610"/>
      <c r="DD37" s="586">
        <v>446270</v>
      </c>
      <c r="DE37" s="607"/>
      <c r="DF37" s="607"/>
      <c r="DG37" s="607"/>
      <c r="DH37" s="607"/>
      <c r="DI37" s="607"/>
      <c r="DJ37" s="607"/>
      <c r="DK37" s="608"/>
      <c r="DL37" s="586">
        <v>423559</v>
      </c>
      <c r="DM37" s="607"/>
      <c r="DN37" s="607"/>
      <c r="DO37" s="607"/>
      <c r="DP37" s="607"/>
      <c r="DQ37" s="607"/>
      <c r="DR37" s="607"/>
      <c r="DS37" s="607"/>
      <c r="DT37" s="607"/>
      <c r="DU37" s="607"/>
      <c r="DV37" s="608"/>
      <c r="DW37" s="583">
        <v>10</v>
      </c>
      <c r="DX37" s="609"/>
      <c r="DY37" s="609"/>
      <c r="DZ37" s="609"/>
      <c r="EA37" s="609"/>
      <c r="EB37" s="609"/>
      <c r="EC37" s="611"/>
    </row>
    <row r="38" spans="2:133" ht="11.25" customHeight="1" x14ac:dyDescent="0.15">
      <c r="B38" s="581" t="s">
        <v>412</v>
      </c>
      <c r="C38" s="470"/>
      <c r="D38" s="470"/>
      <c r="E38" s="470"/>
      <c r="F38" s="470"/>
      <c r="G38" s="470"/>
      <c r="H38" s="470"/>
      <c r="I38" s="470"/>
      <c r="J38" s="470"/>
      <c r="K38" s="470"/>
      <c r="L38" s="470"/>
      <c r="M38" s="470"/>
      <c r="N38" s="470"/>
      <c r="O38" s="470"/>
      <c r="P38" s="470"/>
      <c r="Q38" s="582"/>
      <c r="R38" s="576">
        <v>552693</v>
      </c>
      <c r="S38" s="355"/>
      <c r="T38" s="355"/>
      <c r="U38" s="355"/>
      <c r="V38" s="355"/>
      <c r="W38" s="355"/>
      <c r="X38" s="355"/>
      <c r="Y38" s="577"/>
      <c r="Z38" s="578">
        <v>7.3</v>
      </c>
      <c r="AA38" s="578"/>
      <c r="AB38" s="578"/>
      <c r="AC38" s="578"/>
      <c r="AD38" s="579" t="s">
        <v>199</v>
      </c>
      <c r="AE38" s="579"/>
      <c r="AF38" s="579"/>
      <c r="AG38" s="579"/>
      <c r="AH38" s="579"/>
      <c r="AI38" s="579"/>
      <c r="AJ38" s="579"/>
      <c r="AK38" s="579"/>
      <c r="AL38" s="583" t="s">
        <v>199</v>
      </c>
      <c r="AM38" s="361"/>
      <c r="AN38" s="361"/>
      <c r="AO38" s="584"/>
      <c r="AQ38" s="627" t="s">
        <v>310</v>
      </c>
      <c r="AR38" s="358"/>
      <c r="AS38" s="358"/>
      <c r="AT38" s="358"/>
      <c r="AU38" s="358"/>
      <c r="AV38" s="358"/>
      <c r="AW38" s="358"/>
      <c r="AX38" s="358"/>
      <c r="AY38" s="628"/>
      <c r="AZ38" s="576">
        <v>84812</v>
      </c>
      <c r="BA38" s="355"/>
      <c r="BB38" s="355"/>
      <c r="BC38" s="355"/>
      <c r="BD38" s="607"/>
      <c r="BE38" s="607"/>
      <c r="BF38" s="618"/>
      <c r="BG38" s="581" t="s">
        <v>414</v>
      </c>
      <c r="BH38" s="470"/>
      <c r="BI38" s="470"/>
      <c r="BJ38" s="470"/>
      <c r="BK38" s="470"/>
      <c r="BL38" s="470"/>
      <c r="BM38" s="470"/>
      <c r="BN38" s="470"/>
      <c r="BO38" s="470"/>
      <c r="BP38" s="470"/>
      <c r="BQ38" s="470"/>
      <c r="BR38" s="470"/>
      <c r="BS38" s="470"/>
      <c r="BT38" s="470"/>
      <c r="BU38" s="582"/>
      <c r="BV38" s="576">
        <v>2078</v>
      </c>
      <c r="BW38" s="355"/>
      <c r="BX38" s="355"/>
      <c r="BY38" s="355"/>
      <c r="BZ38" s="355"/>
      <c r="CA38" s="355"/>
      <c r="CB38" s="587"/>
      <c r="CD38" s="581" t="s">
        <v>415</v>
      </c>
      <c r="CE38" s="470"/>
      <c r="CF38" s="470"/>
      <c r="CG38" s="470"/>
      <c r="CH38" s="470"/>
      <c r="CI38" s="470"/>
      <c r="CJ38" s="470"/>
      <c r="CK38" s="470"/>
      <c r="CL38" s="470"/>
      <c r="CM38" s="470"/>
      <c r="CN38" s="470"/>
      <c r="CO38" s="470"/>
      <c r="CP38" s="470"/>
      <c r="CQ38" s="582"/>
      <c r="CR38" s="576">
        <v>1107573</v>
      </c>
      <c r="CS38" s="355"/>
      <c r="CT38" s="355"/>
      <c r="CU38" s="355"/>
      <c r="CV38" s="355"/>
      <c r="CW38" s="355"/>
      <c r="CX38" s="355"/>
      <c r="CY38" s="577"/>
      <c r="CZ38" s="583">
        <v>15.1</v>
      </c>
      <c r="DA38" s="609"/>
      <c r="DB38" s="609"/>
      <c r="DC38" s="610"/>
      <c r="DD38" s="586">
        <v>978505</v>
      </c>
      <c r="DE38" s="355"/>
      <c r="DF38" s="355"/>
      <c r="DG38" s="355"/>
      <c r="DH38" s="355"/>
      <c r="DI38" s="355"/>
      <c r="DJ38" s="355"/>
      <c r="DK38" s="577"/>
      <c r="DL38" s="586">
        <v>852464</v>
      </c>
      <c r="DM38" s="355"/>
      <c r="DN38" s="355"/>
      <c r="DO38" s="355"/>
      <c r="DP38" s="355"/>
      <c r="DQ38" s="355"/>
      <c r="DR38" s="355"/>
      <c r="DS38" s="355"/>
      <c r="DT38" s="355"/>
      <c r="DU38" s="355"/>
      <c r="DV38" s="577"/>
      <c r="DW38" s="583">
        <v>20.100000000000001</v>
      </c>
      <c r="DX38" s="609"/>
      <c r="DY38" s="609"/>
      <c r="DZ38" s="609"/>
      <c r="EA38" s="609"/>
      <c r="EB38" s="609"/>
      <c r="EC38" s="611"/>
    </row>
    <row r="39" spans="2:133" ht="11.25" customHeight="1" x14ac:dyDescent="0.15">
      <c r="B39" s="581" t="s">
        <v>416</v>
      </c>
      <c r="C39" s="470"/>
      <c r="D39" s="470"/>
      <c r="E39" s="470"/>
      <c r="F39" s="470"/>
      <c r="G39" s="470"/>
      <c r="H39" s="470"/>
      <c r="I39" s="470"/>
      <c r="J39" s="470"/>
      <c r="K39" s="470"/>
      <c r="L39" s="470"/>
      <c r="M39" s="470"/>
      <c r="N39" s="470"/>
      <c r="O39" s="470"/>
      <c r="P39" s="470"/>
      <c r="Q39" s="582"/>
      <c r="R39" s="576" t="s">
        <v>199</v>
      </c>
      <c r="S39" s="355"/>
      <c r="T39" s="355"/>
      <c r="U39" s="355"/>
      <c r="V39" s="355"/>
      <c r="W39" s="355"/>
      <c r="X39" s="355"/>
      <c r="Y39" s="577"/>
      <c r="Z39" s="578" t="s">
        <v>199</v>
      </c>
      <c r="AA39" s="578"/>
      <c r="AB39" s="578"/>
      <c r="AC39" s="578"/>
      <c r="AD39" s="579" t="s">
        <v>199</v>
      </c>
      <c r="AE39" s="579"/>
      <c r="AF39" s="579"/>
      <c r="AG39" s="579"/>
      <c r="AH39" s="579"/>
      <c r="AI39" s="579"/>
      <c r="AJ39" s="579"/>
      <c r="AK39" s="579"/>
      <c r="AL39" s="583" t="s">
        <v>199</v>
      </c>
      <c r="AM39" s="361"/>
      <c r="AN39" s="361"/>
      <c r="AO39" s="584"/>
      <c r="AQ39" s="627" t="s">
        <v>417</v>
      </c>
      <c r="AR39" s="358"/>
      <c r="AS39" s="358"/>
      <c r="AT39" s="358"/>
      <c r="AU39" s="358"/>
      <c r="AV39" s="358"/>
      <c r="AW39" s="358"/>
      <c r="AX39" s="358"/>
      <c r="AY39" s="628"/>
      <c r="AZ39" s="576">
        <v>7054</v>
      </c>
      <c r="BA39" s="355"/>
      <c r="BB39" s="355"/>
      <c r="BC39" s="355"/>
      <c r="BD39" s="607"/>
      <c r="BE39" s="607"/>
      <c r="BF39" s="618"/>
      <c r="BG39" s="581" t="s">
        <v>341</v>
      </c>
      <c r="BH39" s="470"/>
      <c r="BI39" s="470"/>
      <c r="BJ39" s="470"/>
      <c r="BK39" s="470"/>
      <c r="BL39" s="470"/>
      <c r="BM39" s="470"/>
      <c r="BN39" s="470"/>
      <c r="BO39" s="470"/>
      <c r="BP39" s="470"/>
      <c r="BQ39" s="470"/>
      <c r="BR39" s="470"/>
      <c r="BS39" s="470"/>
      <c r="BT39" s="470"/>
      <c r="BU39" s="582"/>
      <c r="BV39" s="576">
        <v>2991</v>
      </c>
      <c r="BW39" s="355"/>
      <c r="BX39" s="355"/>
      <c r="BY39" s="355"/>
      <c r="BZ39" s="355"/>
      <c r="CA39" s="355"/>
      <c r="CB39" s="587"/>
      <c r="CD39" s="581" t="s">
        <v>422</v>
      </c>
      <c r="CE39" s="470"/>
      <c r="CF39" s="470"/>
      <c r="CG39" s="470"/>
      <c r="CH39" s="470"/>
      <c r="CI39" s="470"/>
      <c r="CJ39" s="470"/>
      <c r="CK39" s="470"/>
      <c r="CL39" s="470"/>
      <c r="CM39" s="470"/>
      <c r="CN39" s="470"/>
      <c r="CO39" s="470"/>
      <c r="CP39" s="470"/>
      <c r="CQ39" s="582"/>
      <c r="CR39" s="576">
        <v>250198</v>
      </c>
      <c r="CS39" s="607"/>
      <c r="CT39" s="607"/>
      <c r="CU39" s="607"/>
      <c r="CV39" s="607"/>
      <c r="CW39" s="607"/>
      <c r="CX39" s="607"/>
      <c r="CY39" s="608"/>
      <c r="CZ39" s="583">
        <v>3.4</v>
      </c>
      <c r="DA39" s="609"/>
      <c r="DB39" s="609"/>
      <c r="DC39" s="610"/>
      <c r="DD39" s="586">
        <v>250173</v>
      </c>
      <c r="DE39" s="607"/>
      <c r="DF39" s="607"/>
      <c r="DG39" s="607"/>
      <c r="DH39" s="607"/>
      <c r="DI39" s="607"/>
      <c r="DJ39" s="607"/>
      <c r="DK39" s="608"/>
      <c r="DL39" s="586" t="s">
        <v>199</v>
      </c>
      <c r="DM39" s="607"/>
      <c r="DN39" s="607"/>
      <c r="DO39" s="607"/>
      <c r="DP39" s="607"/>
      <c r="DQ39" s="607"/>
      <c r="DR39" s="607"/>
      <c r="DS39" s="607"/>
      <c r="DT39" s="607"/>
      <c r="DU39" s="607"/>
      <c r="DV39" s="608"/>
      <c r="DW39" s="583" t="s">
        <v>199</v>
      </c>
      <c r="DX39" s="609"/>
      <c r="DY39" s="609"/>
      <c r="DZ39" s="609"/>
      <c r="EA39" s="609"/>
      <c r="EB39" s="609"/>
      <c r="EC39" s="611"/>
    </row>
    <row r="40" spans="2:133" ht="11.25" customHeight="1" x14ac:dyDescent="0.15">
      <c r="B40" s="581" t="s">
        <v>423</v>
      </c>
      <c r="C40" s="470"/>
      <c r="D40" s="470"/>
      <c r="E40" s="470"/>
      <c r="F40" s="470"/>
      <c r="G40" s="470"/>
      <c r="H40" s="470"/>
      <c r="I40" s="470"/>
      <c r="J40" s="470"/>
      <c r="K40" s="470"/>
      <c r="L40" s="470"/>
      <c r="M40" s="470"/>
      <c r="N40" s="470"/>
      <c r="O40" s="470"/>
      <c r="P40" s="470"/>
      <c r="Q40" s="582"/>
      <c r="R40" s="576">
        <v>58693</v>
      </c>
      <c r="S40" s="355"/>
      <c r="T40" s="355"/>
      <c r="U40" s="355"/>
      <c r="V40" s="355"/>
      <c r="W40" s="355"/>
      <c r="X40" s="355"/>
      <c r="Y40" s="577"/>
      <c r="Z40" s="578">
        <v>0.8</v>
      </c>
      <c r="AA40" s="578"/>
      <c r="AB40" s="578"/>
      <c r="AC40" s="578"/>
      <c r="AD40" s="579" t="s">
        <v>199</v>
      </c>
      <c r="AE40" s="579"/>
      <c r="AF40" s="579"/>
      <c r="AG40" s="579"/>
      <c r="AH40" s="579"/>
      <c r="AI40" s="579"/>
      <c r="AJ40" s="579"/>
      <c r="AK40" s="579"/>
      <c r="AL40" s="583" t="s">
        <v>199</v>
      </c>
      <c r="AM40" s="361"/>
      <c r="AN40" s="361"/>
      <c r="AO40" s="584"/>
      <c r="AQ40" s="627" t="s">
        <v>425</v>
      </c>
      <c r="AR40" s="358"/>
      <c r="AS40" s="358"/>
      <c r="AT40" s="358"/>
      <c r="AU40" s="358"/>
      <c r="AV40" s="358"/>
      <c r="AW40" s="358"/>
      <c r="AX40" s="358"/>
      <c r="AY40" s="628"/>
      <c r="AZ40" s="576" t="s">
        <v>199</v>
      </c>
      <c r="BA40" s="355"/>
      <c r="BB40" s="355"/>
      <c r="BC40" s="355"/>
      <c r="BD40" s="607"/>
      <c r="BE40" s="607"/>
      <c r="BF40" s="618"/>
      <c r="BG40" s="658" t="s">
        <v>426</v>
      </c>
      <c r="BH40" s="517"/>
      <c r="BI40" s="517"/>
      <c r="BJ40" s="517"/>
      <c r="BK40" s="517"/>
      <c r="BL40" s="7"/>
      <c r="BM40" s="470" t="s">
        <v>427</v>
      </c>
      <c r="BN40" s="470"/>
      <c r="BO40" s="470"/>
      <c r="BP40" s="470"/>
      <c r="BQ40" s="470"/>
      <c r="BR40" s="470"/>
      <c r="BS40" s="470"/>
      <c r="BT40" s="470"/>
      <c r="BU40" s="582"/>
      <c r="BV40" s="576">
        <v>85</v>
      </c>
      <c r="BW40" s="355"/>
      <c r="BX40" s="355"/>
      <c r="BY40" s="355"/>
      <c r="BZ40" s="355"/>
      <c r="CA40" s="355"/>
      <c r="CB40" s="587"/>
      <c r="CD40" s="581" t="s">
        <v>372</v>
      </c>
      <c r="CE40" s="470"/>
      <c r="CF40" s="470"/>
      <c r="CG40" s="470"/>
      <c r="CH40" s="470"/>
      <c r="CI40" s="470"/>
      <c r="CJ40" s="470"/>
      <c r="CK40" s="470"/>
      <c r="CL40" s="470"/>
      <c r="CM40" s="470"/>
      <c r="CN40" s="470"/>
      <c r="CO40" s="470"/>
      <c r="CP40" s="470"/>
      <c r="CQ40" s="582"/>
      <c r="CR40" s="576">
        <v>27595</v>
      </c>
      <c r="CS40" s="355"/>
      <c r="CT40" s="355"/>
      <c r="CU40" s="355"/>
      <c r="CV40" s="355"/>
      <c r="CW40" s="355"/>
      <c r="CX40" s="355"/>
      <c r="CY40" s="577"/>
      <c r="CZ40" s="583">
        <v>0.4</v>
      </c>
      <c r="DA40" s="609"/>
      <c r="DB40" s="609"/>
      <c r="DC40" s="610"/>
      <c r="DD40" s="586">
        <v>27590</v>
      </c>
      <c r="DE40" s="355"/>
      <c r="DF40" s="355"/>
      <c r="DG40" s="355"/>
      <c r="DH40" s="355"/>
      <c r="DI40" s="355"/>
      <c r="DJ40" s="355"/>
      <c r="DK40" s="577"/>
      <c r="DL40" s="586" t="s">
        <v>199</v>
      </c>
      <c r="DM40" s="355"/>
      <c r="DN40" s="355"/>
      <c r="DO40" s="355"/>
      <c r="DP40" s="355"/>
      <c r="DQ40" s="355"/>
      <c r="DR40" s="355"/>
      <c r="DS40" s="355"/>
      <c r="DT40" s="355"/>
      <c r="DU40" s="355"/>
      <c r="DV40" s="577"/>
      <c r="DW40" s="583" t="s">
        <v>199</v>
      </c>
      <c r="DX40" s="609"/>
      <c r="DY40" s="609"/>
      <c r="DZ40" s="609"/>
      <c r="EA40" s="609"/>
      <c r="EB40" s="609"/>
      <c r="EC40" s="611"/>
    </row>
    <row r="41" spans="2:133" ht="11.25" customHeight="1" x14ac:dyDescent="0.15">
      <c r="B41" s="594" t="s">
        <v>424</v>
      </c>
      <c r="C41" s="595"/>
      <c r="D41" s="595"/>
      <c r="E41" s="595"/>
      <c r="F41" s="595"/>
      <c r="G41" s="595"/>
      <c r="H41" s="595"/>
      <c r="I41" s="595"/>
      <c r="J41" s="595"/>
      <c r="K41" s="595"/>
      <c r="L41" s="595"/>
      <c r="M41" s="595"/>
      <c r="N41" s="595"/>
      <c r="O41" s="595"/>
      <c r="P41" s="595"/>
      <c r="Q41" s="596"/>
      <c r="R41" s="629">
        <v>7552976</v>
      </c>
      <c r="S41" s="630"/>
      <c r="T41" s="630"/>
      <c r="U41" s="630"/>
      <c r="V41" s="630"/>
      <c r="W41" s="630"/>
      <c r="X41" s="630"/>
      <c r="Y41" s="631"/>
      <c r="Z41" s="632">
        <v>100</v>
      </c>
      <c r="AA41" s="632"/>
      <c r="AB41" s="632"/>
      <c r="AC41" s="632"/>
      <c r="AD41" s="633">
        <v>4183051</v>
      </c>
      <c r="AE41" s="633"/>
      <c r="AF41" s="633"/>
      <c r="AG41" s="633"/>
      <c r="AH41" s="633"/>
      <c r="AI41" s="633"/>
      <c r="AJ41" s="633"/>
      <c r="AK41" s="633"/>
      <c r="AL41" s="634">
        <v>100</v>
      </c>
      <c r="AM41" s="621"/>
      <c r="AN41" s="621"/>
      <c r="AO41" s="635"/>
      <c r="AQ41" s="627" t="s">
        <v>428</v>
      </c>
      <c r="AR41" s="358"/>
      <c r="AS41" s="358"/>
      <c r="AT41" s="358"/>
      <c r="AU41" s="358"/>
      <c r="AV41" s="358"/>
      <c r="AW41" s="358"/>
      <c r="AX41" s="358"/>
      <c r="AY41" s="628"/>
      <c r="AZ41" s="576">
        <v>149649</v>
      </c>
      <c r="BA41" s="355"/>
      <c r="BB41" s="355"/>
      <c r="BC41" s="355"/>
      <c r="BD41" s="607"/>
      <c r="BE41" s="607"/>
      <c r="BF41" s="618"/>
      <c r="BG41" s="658"/>
      <c r="BH41" s="517"/>
      <c r="BI41" s="517"/>
      <c r="BJ41" s="517"/>
      <c r="BK41" s="517"/>
      <c r="BL41" s="7"/>
      <c r="BM41" s="470" t="s">
        <v>346</v>
      </c>
      <c r="BN41" s="470"/>
      <c r="BO41" s="470"/>
      <c r="BP41" s="470"/>
      <c r="BQ41" s="470"/>
      <c r="BR41" s="470"/>
      <c r="BS41" s="470"/>
      <c r="BT41" s="470"/>
      <c r="BU41" s="582"/>
      <c r="BV41" s="576" t="s">
        <v>199</v>
      </c>
      <c r="BW41" s="355"/>
      <c r="BX41" s="355"/>
      <c r="BY41" s="355"/>
      <c r="BZ41" s="355"/>
      <c r="CA41" s="355"/>
      <c r="CB41" s="587"/>
      <c r="CD41" s="581" t="s">
        <v>285</v>
      </c>
      <c r="CE41" s="470"/>
      <c r="CF41" s="470"/>
      <c r="CG41" s="470"/>
      <c r="CH41" s="470"/>
      <c r="CI41" s="470"/>
      <c r="CJ41" s="470"/>
      <c r="CK41" s="470"/>
      <c r="CL41" s="470"/>
      <c r="CM41" s="470"/>
      <c r="CN41" s="470"/>
      <c r="CO41" s="470"/>
      <c r="CP41" s="470"/>
      <c r="CQ41" s="582"/>
      <c r="CR41" s="576" t="s">
        <v>199</v>
      </c>
      <c r="CS41" s="607"/>
      <c r="CT41" s="607"/>
      <c r="CU41" s="607"/>
      <c r="CV41" s="607"/>
      <c r="CW41" s="607"/>
      <c r="CX41" s="607"/>
      <c r="CY41" s="608"/>
      <c r="CZ41" s="583" t="s">
        <v>199</v>
      </c>
      <c r="DA41" s="609"/>
      <c r="DB41" s="609"/>
      <c r="DC41" s="610"/>
      <c r="DD41" s="586" t="s">
        <v>199</v>
      </c>
      <c r="DE41" s="607"/>
      <c r="DF41" s="607"/>
      <c r="DG41" s="607"/>
      <c r="DH41" s="607"/>
      <c r="DI41" s="607"/>
      <c r="DJ41" s="607"/>
      <c r="DK41" s="608"/>
      <c r="DL41" s="636"/>
      <c r="DM41" s="637"/>
      <c r="DN41" s="637"/>
      <c r="DO41" s="637"/>
      <c r="DP41" s="637"/>
      <c r="DQ41" s="637"/>
      <c r="DR41" s="637"/>
      <c r="DS41" s="637"/>
      <c r="DT41" s="637"/>
      <c r="DU41" s="637"/>
      <c r="DV41" s="638"/>
      <c r="DW41" s="639"/>
      <c r="DX41" s="640"/>
      <c r="DY41" s="640"/>
      <c r="DZ41" s="640"/>
      <c r="EA41" s="640"/>
      <c r="EB41" s="640"/>
      <c r="EC41" s="641"/>
    </row>
    <row r="42" spans="2:133" ht="11.25" customHeight="1" x14ac:dyDescent="0.15">
      <c r="AQ42" s="642" t="s">
        <v>429</v>
      </c>
      <c r="AR42" s="643"/>
      <c r="AS42" s="643"/>
      <c r="AT42" s="643"/>
      <c r="AU42" s="643"/>
      <c r="AV42" s="643"/>
      <c r="AW42" s="643"/>
      <c r="AX42" s="643"/>
      <c r="AY42" s="644"/>
      <c r="AZ42" s="629">
        <v>561470</v>
      </c>
      <c r="BA42" s="630"/>
      <c r="BB42" s="630"/>
      <c r="BC42" s="630"/>
      <c r="BD42" s="620"/>
      <c r="BE42" s="620"/>
      <c r="BF42" s="622"/>
      <c r="BG42" s="533"/>
      <c r="BH42" s="534"/>
      <c r="BI42" s="534"/>
      <c r="BJ42" s="534"/>
      <c r="BK42" s="534"/>
      <c r="BL42" s="20"/>
      <c r="BM42" s="595" t="s">
        <v>430</v>
      </c>
      <c r="BN42" s="595"/>
      <c r="BO42" s="595"/>
      <c r="BP42" s="595"/>
      <c r="BQ42" s="595"/>
      <c r="BR42" s="595"/>
      <c r="BS42" s="595"/>
      <c r="BT42" s="595"/>
      <c r="BU42" s="596"/>
      <c r="BV42" s="629">
        <v>428</v>
      </c>
      <c r="BW42" s="630"/>
      <c r="BX42" s="630"/>
      <c r="BY42" s="630"/>
      <c r="BZ42" s="630"/>
      <c r="CA42" s="630"/>
      <c r="CB42" s="645"/>
      <c r="CD42" s="581" t="s">
        <v>279</v>
      </c>
      <c r="CE42" s="470"/>
      <c r="CF42" s="470"/>
      <c r="CG42" s="470"/>
      <c r="CH42" s="470"/>
      <c r="CI42" s="470"/>
      <c r="CJ42" s="470"/>
      <c r="CK42" s="470"/>
      <c r="CL42" s="470"/>
      <c r="CM42" s="470"/>
      <c r="CN42" s="470"/>
      <c r="CO42" s="470"/>
      <c r="CP42" s="470"/>
      <c r="CQ42" s="582"/>
      <c r="CR42" s="576">
        <v>1102505</v>
      </c>
      <c r="CS42" s="607"/>
      <c r="CT42" s="607"/>
      <c r="CU42" s="607"/>
      <c r="CV42" s="607"/>
      <c r="CW42" s="607"/>
      <c r="CX42" s="607"/>
      <c r="CY42" s="608"/>
      <c r="CZ42" s="583">
        <v>15</v>
      </c>
      <c r="DA42" s="609"/>
      <c r="DB42" s="609"/>
      <c r="DC42" s="610"/>
      <c r="DD42" s="586">
        <v>294227</v>
      </c>
      <c r="DE42" s="607"/>
      <c r="DF42" s="607"/>
      <c r="DG42" s="607"/>
      <c r="DH42" s="607"/>
      <c r="DI42" s="607"/>
      <c r="DJ42" s="607"/>
      <c r="DK42" s="608"/>
      <c r="DL42" s="636"/>
      <c r="DM42" s="637"/>
      <c r="DN42" s="637"/>
      <c r="DO42" s="637"/>
      <c r="DP42" s="637"/>
      <c r="DQ42" s="637"/>
      <c r="DR42" s="637"/>
      <c r="DS42" s="637"/>
      <c r="DT42" s="637"/>
      <c r="DU42" s="637"/>
      <c r="DV42" s="638"/>
      <c r="DW42" s="639"/>
      <c r="DX42" s="640"/>
      <c r="DY42" s="640"/>
      <c r="DZ42" s="640"/>
      <c r="EA42" s="640"/>
      <c r="EB42" s="640"/>
      <c r="EC42" s="641"/>
    </row>
    <row r="43" spans="2:133" ht="11.25" customHeight="1" x14ac:dyDescent="0.15">
      <c r="B43" s="1" t="s">
        <v>51</v>
      </c>
      <c r="CD43" s="581" t="s">
        <v>60</v>
      </c>
      <c r="CE43" s="470"/>
      <c r="CF43" s="470"/>
      <c r="CG43" s="470"/>
      <c r="CH43" s="470"/>
      <c r="CI43" s="470"/>
      <c r="CJ43" s="470"/>
      <c r="CK43" s="470"/>
      <c r="CL43" s="470"/>
      <c r="CM43" s="470"/>
      <c r="CN43" s="470"/>
      <c r="CO43" s="470"/>
      <c r="CP43" s="470"/>
      <c r="CQ43" s="582"/>
      <c r="CR43" s="576">
        <v>28159</v>
      </c>
      <c r="CS43" s="607"/>
      <c r="CT43" s="607"/>
      <c r="CU43" s="607"/>
      <c r="CV43" s="607"/>
      <c r="CW43" s="607"/>
      <c r="CX43" s="607"/>
      <c r="CY43" s="608"/>
      <c r="CZ43" s="583">
        <v>0.4</v>
      </c>
      <c r="DA43" s="609"/>
      <c r="DB43" s="609"/>
      <c r="DC43" s="610"/>
      <c r="DD43" s="586">
        <v>28159</v>
      </c>
      <c r="DE43" s="607"/>
      <c r="DF43" s="607"/>
      <c r="DG43" s="607"/>
      <c r="DH43" s="607"/>
      <c r="DI43" s="607"/>
      <c r="DJ43" s="607"/>
      <c r="DK43" s="608"/>
      <c r="DL43" s="636"/>
      <c r="DM43" s="637"/>
      <c r="DN43" s="637"/>
      <c r="DO43" s="637"/>
      <c r="DP43" s="637"/>
      <c r="DQ43" s="637"/>
      <c r="DR43" s="637"/>
      <c r="DS43" s="637"/>
      <c r="DT43" s="637"/>
      <c r="DU43" s="637"/>
      <c r="DV43" s="638"/>
      <c r="DW43" s="639"/>
      <c r="DX43" s="640"/>
      <c r="DY43" s="640"/>
      <c r="DZ43" s="640"/>
      <c r="EA43" s="640"/>
      <c r="EB43" s="640"/>
      <c r="EC43" s="641"/>
    </row>
    <row r="44" spans="2:133" ht="11.25" customHeight="1" x14ac:dyDescent="0.15">
      <c r="B44" s="646" t="s">
        <v>406</v>
      </c>
      <c r="C44" s="646"/>
      <c r="D44" s="646"/>
      <c r="E44" s="646"/>
      <c r="F44" s="646"/>
      <c r="G44" s="646"/>
      <c r="H44" s="646"/>
      <c r="I44" s="646"/>
      <c r="J44" s="646"/>
      <c r="K44" s="646"/>
      <c r="L44" s="646"/>
      <c r="M44" s="646"/>
      <c r="N44" s="646"/>
      <c r="O44" s="646"/>
      <c r="P44" s="646"/>
      <c r="Q44" s="646"/>
      <c r="R44" s="646"/>
      <c r="S44" s="646"/>
      <c r="T44" s="646"/>
      <c r="U44" s="646"/>
      <c r="V44" s="646"/>
      <c r="W44" s="646"/>
      <c r="X44" s="646"/>
      <c r="Y44" s="646"/>
      <c r="Z44" s="646"/>
      <c r="AA44" s="646"/>
      <c r="AB44" s="646"/>
      <c r="AC44" s="646"/>
      <c r="AD44" s="646"/>
      <c r="AE44" s="646"/>
      <c r="AF44" s="646"/>
      <c r="AG44" s="646"/>
      <c r="AH44" s="646"/>
      <c r="AI44" s="646"/>
      <c r="AJ44" s="646"/>
      <c r="AK44" s="646"/>
      <c r="AL44" s="646"/>
      <c r="AM44" s="646"/>
      <c r="AN44" s="646"/>
      <c r="AO44" s="646"/>
      <c r="AP44" s="646"/>
      <c r="AQ44" s="646"/>
      <c r="AR44" s="646"/>
      <c r="AS44" s="646"/>
      <c r="AT44" s="646"/>
      <c r="AU44" s="646"/>
      <c r="AV44" s="646"/>
      <c r="AW44" s="646"/>
      <c r="AX44" s="646"/>
      <c r="AY44" s="646"/>
      <c r="AZ44" s="646"/>
      <c r="BA44" s="646"/>
      <c r="BB44" s="646"/>
      <c r="BC44" s="646"/>
      <c r="BD44" s="646"/>
      <c r="BE44" s="646"/>
      <c r="BF44" s="646"/>
      <c r="BG44" s="646"/>
      <c r="BH44" s="646"/>
      <c r="BI44" s="646"/>
      <c r="BJ44" s="646"/>
      <c r="BK44" s="646"/>
      <c r="BL44" s="646"/>
      <c r="BM44" s="646"/>
      <c r="BN44" s="646"/>
      <c r="BO44" s="646"/>
      <c r="BP44" s="646"/>
      <c r="BQ44" s="646"/>
      <c r="BR44" s="646"/>
      <c r="BS44" s="646"/>
      <c r="BT44" s="646"/>
      <c r="BU44" s="646"/>
      <c r="BV44" s="646"/>
      <c r="BW44" s="646"/>
      <c r="BX44" s="646"/>
      <c r="BY44" s="646"/>
      <c r="BZ44" s="646"/>
      <c r="CA44" s="646"/>
      <c r="CB44" s="646"/>
      <c r="CC44" s="647"/>
      <c r="CD44" s="556" t="s">
        <v>174</v>
      </c>
      <c r="CE44" s="549"/>
      <c r="CF44" s="581" t="s">
        <v>431</v>
      </c>
      <c r="CG44" s="470"/>
      <c r="CH44" s="470"/>
      <c r="CI44" s="470"/>
      <c r="CJ44" s="470"/>
      <c r="CK44" s="470"/>
      <c r="CL44" s="470"/>
      <c r="CM44" s="470"/>
      <c r="CN44" s="470"/>
      <c r="CO44" s="470"/>
      <c r="CP44" s="470"/>
      <c r="CQ44" s="582"/>
      <c r="CR44" s="576">
        <v>1087175</v>
      </c>
      <c r="CS44" s="355"/>
      <c r="CT44" s="355"/>
      <c r="CU44" s="355"/>
      <c r="CV44" s="355"/>
      <c r="CW44" s="355"/>
      <c r="CX44" s="355"/>
      <c r="CY44" s="577"/>
      <c r="CZ44" s="583">
        <v>14.8</v>
      </c>
      <c r="DA44" s="361"/>
      <c r="DB44" s="361"/>
      <c r="DC44" s="588"/>
      <c r="DD44" s="586">
        <v>289729</v>
      </c>
      <c r="DE44" s="355"/>
      <c r="DF44" s="355"/>
      <c r="DG44" s="355"/>
      <c r="DH44" s="355"/>
      <c r="DI44" s="355"/>
      <c r="DJ44" s="355"/>
      <c r="DK44" s="577"/>
      <c r="DL44" s="636"/>
      <c r="DM44" s="637"/>
      <c r="DN44" s="637"/>
      <c r="DO44" s="637"/>
      <c r="DP44" s="637"/>
      <c r="DQ44" s="637"/>
      <c r="DR44" s="637"/>
      <c r="DS44" s="637"/>
      <c r="DT44" s="637"/>
      <c r="DU44" s="637"/>
      <c r="DV44" s="638"/>
      <c r="DW44" s="639"/>
      <c r="DX44" s="640"/>
      <c r="DY44" s="640"/>
      <c r="DZ44" s="640"/>
      <c r="EA44" s="640"/>
      <c r="EB44" s="640"/>
      <c r="EC44" s="641"/>
    </row>
    <row r="45" spans="2:133" ht="11.25" customHeight="1" x14ac:dyDescent="0.15">
      <c r="B45" s="646" t="s">
        <v>267</v>
      </c>
      <c r="C45" s="646"/>
      <c r="D45" s="646"/>
      <c r="E45" s="646"/>
      <c r="F45" s="646"/>
      <c r="G45" s="646"/>
      <c r="H45" s="646"/>
      <c r="I45" s="646"/>
      <c r="J45" s="646"/>
      <c r="K45" s="646"/>
      <c r="L45" s="646"/>
      <c r="M45" s="646"/>
      <c r="N45" s="646"/>
      <c r="O45" s="646"/>
      <c r="P45" s="646"/>
      <c r="Q45" s="646"/>
      <c r="R45" s="646"/>
      <c r="S45" s="646"/>
      <c r="T45" s="646"/>
      <c r="U45" s="646"/>
      <c r="V45" s="646"/>
      <c r="W45" s="646"/>
      <c r="X45" s="646"/>
      <c r="Y45" s="646"/>
      <c r="Z45" s="646"/>
      <c r="AA45" s="646"/>
      <c r="AB45" s="646"/>
      <c r="AC45" s="646"/>
      <c r="AD45" s="646"/>
      <c r="AE45" s="646"/>
      <c r="AF45" s="646"/>
      <c r="AG45" s="646"/>
      <c r="AH45" s="646"/>
      <c r="AI45" s="646"/>
      <c r="AJ45" s="646"/>
      <c r="AK45" s="646"/>
      <c r="AL45" s="646"/>
      <c r="AM45" s="646"/>
      <c r="AN45" s="646"/>
      <c r="AO45" s="646"/>
      <c r="AP45" s="646"/>
      <c r="AQ45" s="646"/>
      <c r="AR45" s="646"/>
      <c r="AS45" s="646"/>
      <c r="AT45" s="646"/>
      <c r="AU45" s="646"/>
      <c r="AV45" s="646"/>
      <c r="AW45" s="646"/>
      <c r="AX45" s="646"/>
      <c r="AY45" s="646"/>
      <c r="AZ45" s="646"/>
      <c r="BA45" s="646"/>
      <c r="BB45" s="646"/>
      <c r="BC45" s="646"/>
      <c r="BD45" s="646"/>
      <c r="BE45" s="646"/>
      <c r="BF45" s="646"/>
      <c r="BG45" s="646"/>
      <c r="BH45" s="646"/>
      <c r="BI45" s="646"/>
      <c r="BJ45" s="646"/>
      <c r="BK45" s="646"/>
      <c r="BL45" s="646"/>
      <c r="BM45" s="646"/>
      <c r="BN45" s="646"/>
      <c r="BO45" s="646"/>
      <c r="BP45" s="646"/>
      <c r="BQ45" s="646"/>
      <c r="BR45" s="646"/>
      <c r="BS45" s="646"/>
      <c r="BT45" s="646"/>
      <c r="BU45" s="646"/>
      <c r="BV45" s="646"/>
      <c r="BW45" s="646"/>
      <c r="BX45" s="646"/>
      <c r="BY45" s="646"/>
      <c r="BZ45" s="646"/>
      <c r="CA45" s="646"/>
      <c r="CB45" s="646"/>
      <c r="CC45" s="647"/>
      <c r="CD45" s="557"/>
      <c r="CE45" s="552"/>
      <c r="CF45" s="581" t="s">
        <v>304</v>
      </c>
      <c r="CG45" s="470"/>
      <c r="CH45" s="470"/>
      <c r="CI45" s="470"/>
      <c r="CJ45" s="470"/>
      <c r="CK45" s="470"/>
      <c r="CL45" s="470"/>
      <c r="CM45" s="470"/>
      <c r="CN45" s="470"/>
      <c r="CO45" s="470"/>
      <c r="CP45" s="470"/>
      <c r="CQ45" s="582"/>
      <c r="CR45" s="576">
        <v>512905</v>
      </c>
      <c r="CS45" s="607"/>
      <c r="CT45" s="607"/>
      <c r="CU45" s="607"/>
      <c r="CV45" s="607"/>
      <c r="CW45" s="607"/>
      <c r="CX45" s="607"/>
      <c r="CY45" s="608"/>
      <c r="CZ45" s="583">
        <v>7</v>
      </c>
      <c r="DA45" s="609"/>
      <c r="DB45" s="609"/>
      <c r="DC45" s="610"/>
      <c r="DD45" s="586">
        <v>81364</v>
      </c>
      <c r="DE45" s="607"/>
      <c r="DF45" s="607"/>
      <c r="DG45" s="607"/>
      <c r="DH45" s="607"/>
      <c r="DI45" s="607"/>
      <c r="DJ45" s="607"/>
      <c r="DK45" s="608"/>
      <c r="DL45" s="636"/>
      <c r="DM45" s="637"/>
      <c r="DN45" s="637"/>
      <c r="DO45" s="637"/>
      <c r="DP45" s="637"/>
      <c r="DQ45" s="637"/>
      <c r="DR45" s="637"/>
      <c r="DS45" s="637"/>
      <c r="DT45" s="637"/>
      <c r="DU45" s="637"/>
      <c r="DV45" s="638"/>
      <c r="DW45" s="639"/>
      <c r="DX45" s="640"/>
      <c r="DY45" s="640"/>
      <c r="DZ45" s="640"/>
      <c r="EA45" s="640"/>
      <c r="EB45" s="640"/>
      <c r="EC45" s="641"/>
    </row>
    <row r="46" spans="2:133" ht="11.25" customHeight="1" x14ac:dyDescent="0.15">
      <c r="B46" s="41"/>
      <c r="CD46" s="557"/>
      <c r="CE46" s="552"/>
      <c r="CF46" s="581" t="s">
        <v>433</v>
      </c>
      <c r="CG46" s="470"/>
      <c r="CH46" s="470"/>
      <c r="CI46" s="470"/>
      <c r="CJ46" s="470"/>
      <c r="CK46" s="470"/>
      <c r="CL46" s="470"/>
      <c r="CM46" s="470"/>
      <c r="CN46" s="470"/>
      <c r="CO46" s="470"/>
      <c r="CP46" s="470"/>
      <c r="CQ46" s="582"/>
      <c r="CR46" s="576">
        <v>533484</v>
      </c>
      <c r="CS46" s="355"/>
      <c r="CT46" s="355"/>
      <c r="CU46" s="355"/>
      <c r="CV46" s="355"/>
      <c r="CW46" s="355"/>
      <c r="CX46" s="355"/>
      <c r="CY46" s="577"/>
      <c r="CZ46" s="583">
        <v>7.3</v>
      </c>
      <c r="DA46" s="361"/>
      <c r="DB46" s="361"/>
      <c r="DC46" s="588"/>
      <c r="DD46" s="586">
        <v>192716</v>
      </c>
      <c r="DE46" s="355"/>
      <c r="DF46" s="355"/>
      <c r="DG46" s="355"/>
      <c r="DH46" s="355"/>
      <c r="DI46" s="355"/>
      <c r="DJ46" s="355"/>
      <c r="DK46" s="577"/>
      <c r="DL46" s="636"/>
      <c r="DM46" s="637"/>
      <c r="DN46" s="637"/>
      <c r="DO46" s="637"/>
      <c r="DP46" s="637"/>
      <c r="DQ46" s="637"/>
      <c r="DR46" s="637"/>
      <c r="DS46" s="637"/>
      <c r="DT46" s="637"/>
      <c r="DU46" s="637"/>
      <c r="DV46" s="638"/>
      <c r="DW46" s="639"/>
      <c r="DX46" s="640"/>
      <c r="DY46" s="640"/>
      <c r="DZ46" s="640"/>
      <c r="EA46" s="640"/>
      <c r="EB46" s="640"/>
      <c r="EC46" s="641"/>
    </row>
    <row r="47" spans="2:133" ht="11.25" customHeight="1" x14ac:dyDescent="0.15">
      <c r="B47" s="41"/>
      <c r="CD47" s="557"/>
      <c r="CE47" s="552"/>
      <c r="CF47" s="581" t="s">
        <v>435</v>
      </c>
      <c r="CG47" s="470"/>
      <c r="CH47" s="470"/>
      <c r="CI47" s="470"/>
      <c r="CJ47" s="470"/>
      <c r="CK47" s="470"/>
      <c r="CL47" s="470"/>
      <c r="CM47" s="470"/>
      <c r="CN47" s="470"/>
      <c r="CO47" s="470"/>
      <c r="CP47" s="470"/>
      <c r="CQ47" s="582"/>
      <c r="CR47" s="576">
        <v>15330</v>
      </c>
      <c r="CS47" s="607"/>
      <c r="CT47" s="607"/>
      <c r="CU47" s="607"/>
      <c r="CV47" s="607"/>
      <c r="CW47" s="607"/>
      <c r="CX47" s="607"/>
      <c r="CY47" s="608"/>
      <c r="CZ47" s="583">
        <v>0.2</v>
      </c>
      <c r="DA47" s="609"/>
      <c r="DB47" s="609"/>
      <c r="DC47" s="610"/>
      <c r="DD47" s="586">
        <v>4498</v>
      </c>
      <c r="DE47" s="607"/>
      <c r="DF47" s="607"/>
      <c r="DG47" s="607"/>
      <c r="DH47" s="607"/>
      <c r="DI47" s="607"/>
      <c r="DJ47" s="607"/>
      <c r="DK47" s="608"/>
      <c r="DL47" s="636"/>
      <c r="DM47" s="637"/>
      <c r="DN47" s="637"/>
      <c r="DO47" s="637"/>
      <c r="DP47" s="637"/>
      <c r="DQ47" s="637"/>
      <c r="DR47" s="637"/>
      <c r="DS47" s="637"/>
      <c r="DT47" s="637"/>
      <c r="DU47" s="637"/>
      <c r="DV47" s="638"/>
      <c r="DW47" s="639"/>
      <c r="DX47" s="640"/>
      <c r="DY47" s="640"/>
      <c r="DZ47" s="640"/>
      <c r="EA47" s="640"/>
      <c r="EB47" s="640"/>
      <c r="EC47" s="641"/>
    </row>
    <row r="48" spans="2:133" x14ac:dyDescent="0.15">
      <c r="B48" s="41"/>
      <c r="CD48" s="558"/>
      <c r="CE48" s="560"/>
      <c r="CF48" s="581" t="s">
        <v>436</v>
      </c>
      <c r="CG48" s="470"/>
      <c r="CH48" s="470"/>
      <c r="CI48" s="470"/>
      <c r="CJ48" s="470"/>
      <c r="CK48" s="470"/>
      <c r="CL48" s="470"/>
      <c r="CM48" s="470"/>
      <c r="CN48" s="470"/>
      <c r="CO48" s="470"/>
      <c r="CP48" s="470"/>
      <c r="CQ48" s="582"/>
      <c r="CR48" s="576" t="s">
        <v>199</v>
      </c>
      <c r="CS48" s="355"/>
      <c r="CT48" s="355"/>
      <c r="CU48" s="355"/>
      <c r="CV48" s="355"/>
      <c r="CW48" s="355"/>
      <c r="CX48" s="355"/>
      <c r="CY48" s="577"/>
      <c r="CZ48" s="583" t="s">
        <v>199</v>
      </c>
      <c r="DA48" s="361"/>
      <c r="DB48" s="361"/>
      <c r="DC48" s="588"/>
      <c r="DD48" s="586" t="s">
        <v>199</v>
      </c>
      <c r="DE48" s="355"/>
      <c r="DF48" s="355"/>
      <c r="DG48" s="355"/>
      <c r="DH48" s="355"/>
      <c r="DI48" s="355"/>
      <c r="DJ48" s="355"/>
      <c r="DK48" s="577"/>
      <c r="DL48" s="636"/>
      <c r="DM48" s="637"/>
      <c r="DN48" s="637"/>
      <c r="DO48" s="637"/>
      <c r="DP48" s="637"/>
      <c r="DQ48" s="637"/>
      <c r="DR48" s="637"/>
      <c r="DS48" s="637"/>
      <c r="DT48" s="637"/>
      <c r="DU48" s="637"/>
      <c r="DV48" s="638"/>
      <c r="DW48" s="639"/>
      <c r="DX48" s="640"/>
      <c r="DY48" s="640"/>
      <c r="DZ48" s="640"/>
      <c r="EA48" s="640"/>
      <c r="EB48" s="640"/>
      <c r="EC48" s="641"/>
    </row>
    <row r="49" spans="2:133" ht="11.25" customHeight="1" x14ac:dyDescent="0.15">
      <c r="B49" s="41"/>
      <c r="CD49" s="594" t="s">
        <v>191</v>
      </c>
      <c r="CE49" s="595"/>
      <c r="CF49" s="595"/>
      <c r="CG49" s="595"/>
      <c r="CH49" s="595"/>
      <c r="CI49" s="595"/>
      <c r="CJ49" s="595"/>
      <c r="CK49" s="595"/>
      <c r="CL49" s="595"/>
      <c r="CM49" s="595"/>
      <c r="CN49" s="595"/>
      <c r="CO49" s="595"/>
      <c r="CP49" s="595"/>
      <c r="CQ49" s="596"/>
      <c r="CR49" s="629">
        <v>7337680</v>
      </c>
      <c r="CS49" s="620"/>
      <c r="CT49" s="620"/>
      <c r="CU49" s="620"/>
      <c r="CV49" s="620"/>
      <c r="CW49" s="620"/>
      <c r="CX49" s="620"/>
      <c r="CY49" s="648"/>
      <c r="CZ49" s="634">
        <v>100</v>
      </c>
      <c r="DA49" s="649"/>
      <c r="DB49" s="649"/>
      <c r="DC49" s="650"/>
      <c r="DD49" s="651">
        <v>5155027</v>
      </c>
      <c r="DE49" s="620"/>
      <c r="DF49" s="620"/>
      <c r="DG49" s="620"/>
      <c r="DH49" s="620"/>
      <c r="DI49" s="620"/>
      <c r="DJ49" s="620"/>
      <c r="DK49" s="648"/>
      <c r="DL49" s="652"/>
      <c r="DM49" s="653"/>
      <c r="DN49" s="653"/>
      <c r="DO49" s="653"/>
      <c r="DP49" s="653"/>
      <c r="DQ49" s="653"/>
      <c r="DR49" s="653"/>
      <c r="DS49" s="653"/>
      <c r="DT49" s="653"/>
      <c r="DU49" s="653"/>
      <c r="DV49" s="654"/>
      <c r="DW49" s="655"/>
      <c r="DX49" s="656"/>
      <c r="DY49" s="656"/>
      <c r="DZ49" s="656"/>
      <c r="EA49" s="656"/>
      <c r="EB49" s="656"/>
      <c r="EC49" s="657"/>
    </row>
  </sheetData>
  <sheetProtection algorithmName="SHA-512" hashValue="G+RWDclmjkGBi2Z/HGRutkSzuvyQcsYIbQOITfz0QGzEPB5xij4z7xlcLbGBpj2qcJw/EjTdi0R4VHH/jg08Gw==" saltValue="BYH50D5wfxL1FVEaoWxaTg==" spinCount="100000" sheet="1" objects="1" scenarios="1"/>
  <mergeCells count="603">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6"/>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SheetLayoutView="70" workbookViewId="0"/>
  </sheetViews>
  <sheetFormatPr defaultColWidth="0" defaultRowHeight="13.5" zeroHeight="1" x14ac:dyDescent="0.15"/>
  <cols>
    <col min="1" max="130" width="2.75" style="46" customWidth="1"/>
    <col min="131" max="131" width="1.625" style="46" customWidth="1"/>
    <col min="132" max="132" width="9" style="46" hidden="1" customWidth="1"/>
    <col min="133" max="16384" width="9" style="46" hidden="1"/>
  </cols>
  <sheetData>
    <row r="1" spans="1:131" ht="11.25" customHeight="1" x14ac:dyDescent="0.15">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15">
      <c r="A2" s="662" t="s">
        <v>299</v>
      </c>
      <c r="B2" s="662"/>
      <c r="C2" s="662"/>
      <c r="D2" s="662"/>
      <c r="E2" s="662"/>
      <c r="F2" s="662"/>
      <c r="G2" s="662"/>
      <c r="H2" s="662"/>
      <c r="I2" s="662"/>
      <c r="J2" s="662"/>
      <c r="K2" s="662"/>
      <c r="L2" s="662"/>
      <c r="M2" s="662"/>
      <c r="N2" s="662"/>
      <c r="O2" s="662"/>
      <c r="P2" s="662"/>
      <c r="Q2" s="662"/>
      <c r="R2" s="662"/>
      <c r="S2" s="662"/>
      <c r="T2" s="662"/>
      <c r="U2" s="662"/>
      <c r="V2" s="662"/>
      <c r="W2" s="662"/>
      <c r="X2" s="662"/>
      <c r="Y2" s="662"/>
      <c r="Z2" s="662"/>
      <c r="AA2" s="662"/>
      <c r="AB2" s="662"/>
      <c r="AC2" s="662"/>
      <c r="AD2" s="662"/>
      <c r="AE2" s="662"/>
      <c r="AF2" s="662"/>
      <c r="AG2" s="662"/>
      <c r="AH2" s="662"/>
      <c r="AI2" s="662"/>
      <c r="AJ2" s="662"/>
      <c r="AK2" s="662"/>
      <c r="AL2" s="662"/>
      <c r="AM2" s="662"/>
      <c r="AN2" s="662"/>
      <c r="AO2" s="662"/>
      <c r="AP2" s="662"/>
      <c r="AQ2" s="662"/>
      <c r="AR2" s="662"/>
      <c r="AS2" s="662"/>
      <c r="AT2" s="662"/>
      <c r="AU2" s="662"/>
      <c r="AV2" s="662"/>
      <c r="AW2" s="662"/>
      <c r="AX2" s="662"/>
      <c r="AY2" s="662"/>
      <c r="AZ2" s="662"/>
      <c r="BA2" s="662"/>
      <c r="BB2" s="662"/>
      <c r="BC2" s="662"/>
      <c r="BD2" s="662"/>
      <c r="BE2" s="662"/>
      <c r="BF2" s="662"/>
      <c r="BG2" s="662"/>
      <c r="BH2" s="662"/>
      <c r="BI2" s="662"/>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663" t="s">
        <v>128</v>
      </c>
      <c r="DK2" s="664"/>
      <c r="DL2" s="664"/>
      <c r="DM2" s="664"/>
      <c r="DN2" s="664"/>
      <c r="DO2" s="665"/>
      <c r="DP2" s="50"/>
      <c r="DQ2" s="663" t="s">
        <v>303</v>
      </c>
      <c r="DR2" s="664"/>
      <c r="DS2" s="664"/>
      <c r="DT2" s="664"/>
      <c r="DU2" s="664"/>
      <c r="DV2" s="664"/>
      <c r="DW2" s="664"/>
      <c r="DX2" s="664"/>
      <c r="DY2" s="664"/>
      <c r="DZ2" s="665"/>
      <c r="EA2" s="48"/>
    </row>
    <row r="3" spans="1:131" ht="11.25" customHeight="1" x14ac:dyDescent="0.15">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15">
      <c r="A4" s="666" t="s">
        <v>437</v>
      </c>
      <c r="B4" s="666"/>
      <c r="C4" s="666"/>
      <c r="D4" s="666"/>
      <c r="E4" s="666"/>
      <c r="F4" s="666"/>
      <c r="G4" s="666"/>
      <c r="H4" s="666"/>
      <c r="I4" s="666"/>
      <c r="J4" s="666"/>
      <c r="K4" s="666"/>
      <c r="L4" s="666"/>
      <c r="M4" s="666"/>
      <c r="N4" s="666"/>
      <c r="O4" s="666"/>
      <c r="P4" s="666"/>
      <c r="Q4" s="666"/>
      <c r="R4" s="666"/>
      <c r="S4" s="666"/>
      <c r="T4" s="666"/>
      <c r="U4" s="666"/>
      <c r="V4" s="666"/>
      <c r="W4" s="666"/>
      <c r="X4" s="666"/>
      <c r="Y4" s="666"/>
      <c r="Z4" s="666"/>
      <c r="AA4" s="666"/>
      <c r="AB4" s="666"/>
      <c r="AC4" s="666"/>
      <c r="AD4" s="666"/>
      <c r="AE4" s="666"/>
      <c r="AF4" s="666"/>
      <c r="AG4" s="666"/>
      <c r="AH4" s="666"/>
      <c r="AI4" s="666"/>
      <c r="AJ4" s="666"/>
      <c r="AK4" s="666"/>
      <c r="AL4" s="666"/>
      <c r="AM4" s="666"/>
      <c r="AN4" s="666"/>
      <c r="AO4" s="666"/>
      <c r="AP4" s="666"/>
      <c r="AQ4" s="666"/>
      <c r="AR4" s="666"/>
      <c r="AS4" s="666"/>
      <c r="AT4" s="666"/>
      <c r="AU4" s="666"/>
      <c r="AV4" s="666"/>
      <c r="AW4" s="666"/>
      <c r="AX4" s="666"/>
      <c r="AY4" s="666"/>
      <c r="AZ4" s="56"/>
      <c r="BA4" s="56"/>
      <c r="BB4" s="56"/>
      <c r="BC4" s="56"/>
      <c r="BD4" s="56"/>
      <c r="BE4" s="67"/>
      <c r="BF4" s="67"/>
      <c r="BG4" s="67"/>
      <c r="BH4" s="67"/>
      <c r="BI4" s="67"/>
      <c r="BJ4" s="67"/>
      <c r="BK4" s="67"/>
      <c r="BL4" s="67"/>
      <c r="BM4" s="67"/>
      <c r="BN4" s="67"/>
      <c r="BO4" s="67"/>
      <c r="BP4" s="67"/>
      <c r="BQ4" s="667" t="s">
        <v>438</v>
      </c>
      <c r="BR4" s="667"/>
      <c r="BS4" s="667"/>
      <c r="BT4" s="667"/>
      <c r="BU4" s="667"/>
      <c r="BV4" s="667"/>
      <c r="BW4" s="667"/>
      <c r="BX4" s="667"/>
      <c r="BY4" s="667"/>
      <c r="BZ4" s="667"/>
      <c r="CA4" s="667"/>
      <c r="CB4" s="667"/>
      <c r="CC4" s="667"/>
      <c r="CD4" s="667"/>
      <c r="CE4" s="667"/>
      <c r="CF4" s="667"/>
      <c r="CG4" s="667"/>
      <c r="CH4" s="667"/>
      <c r="CI4" s="667"/>
      <c r="CJ4" s="667"/>
      <c r="CK4" s="667"/>
      <c r="CL4" s="667"/>
      <c r="CM4" s="667"/>
      <c r="CN4" s="667"/>
      <c r="CO4" s="667"/>
      <c r="CP4" s="667"/>
      <c r="CQ4" s="667"/>
      <c r="CR4" s="667"/>
      <c r="CS4" s="667"/>
      <c r="CT4" s="667"/>
      <c r="CU4" s="667"/>
      <c r="CV4" s="667"/>
      <c r="CW4" s="667"/>
      <c r="CX4" s="667"/>
      <c r="CY4" s="667"/>
      <c r="CZ4" s="667"/>
      <c r="DA4" s="667"/>
      <c r="DB4" s="667"/>
      <c r="DC4" s="667"/>
      <c r="DD4" s="667"/>
      <c r="DE4" s="667"/>
      <c r="DF4" s="667"/>
      <c r="DG4" s="667"/>
      <c r="DH4" s="667"/>
      <c r="DI4" s="667"/>
      <c r="DJ4" s="667"/>
      <c r="DK4" s="667"/>
      <c r="DL4" s="667"/>
      <c r="DM4" s="667"/>
      <c r="DN4" s="667"/>
      <c r="DO4" s="667"/>
      <c r="DP4" s="667"/>
      <c r="DQ4" s="667"/>
      <c r="DR4" s="667"/>
      <c r="DS4" s="667"/>
      <c r="DT4" s="667"/>
      <c r="DU4" s="667"/>
      <c r="DV4" s="667"/>
      <c r="DW4" s="667"/>
      <c r="DX4" s="667"/>
      <c r="DY4" s="667"/>
      <c r="DZ4" s="667"/>
      <c r="EA4" s="67"/>
    </row>
    <row r="5" spans="1:131" s="47" customFormat="1" ht="26.25" customHeight="1" x14ac:dyDescent="0.15">
      <c r="A5" s="921" t="s">
        <v>439</v>
      </c>
      <c r="B5" s="922"/>
      <c r="C5" s="922"/>
      <c r="D5" s="922"/>
      <c r="E5" s="922"/>
      <c r="F5" s="922"/>
      <c r="G5" s="922"/>
      <c r="H5" s="922"/>
      <c r="I5" s="922"/>
      <c r="J5" s="922"/>
      <c r="K5" s="922"/>
      <c r="L5" s="922"/>
      <c r="M5" s="922"/>
      <c r="N5" s="922"/>
      <c r="O5" s="922"/>
      <c r="P5" s="923"/>
      <c r="Q5" s="927" t="s">
        <v>177</v>
      </c>
      <c r="R5" s="928"/>
      <c r="S5" s="928"/>
      <c r="T5" s="928"/>
      <c r="U5" s="929"/>
      <c r="V5" s="927" t="s">
        <v>440</v>
      </c>
      <c r="W5" s="928"/>
      <c r="X5" s="928"/>
      <c r="Y5" s="928"/>
      <c r="Z5" s="929"/>
      <c r="AA5" s="927" t="s">
        <v>441</v>
      </c>
      <c r="AB5" s="928"/>
      <c r="AC5" s="928"/>
      <c r="AD5" s="928"/>
      <c r="AE5" s="928"/>
      <c r="AF5" s="933" t="s">
        <v>175</v>
      </c>
      <c r="AG5" s="928"/>
      <c r="AH5" s="928"/>
      <c r="AI5" s="928"/>
      <c r="AJ5" s="934"/>
      <c r="AK5" s="928" t="s">
        <v>442</v>
      </c>
      <c r="AL5" s="928"/>
      <c r="AM5" s="928"/>
      <c r="AN5" s="928"/>
      <c r="AO5" s="929"/>
      <c r="AP5" s="927" t="s">
        <v>443</v>
      </c>
      <c r="AQ5" s="928"/>
      <c r="AR5" s="928"/>
      <c r="AS5" s="928"/>
      <c r="AT5" s="929"/>
      <c r="AU5" s="927" t="s">
        <v>445</v>
      </c>
      <c r="AV5" s="928"/>
      <c r="AW5" s="928"/>
      <c r="AX5" s="928"/>
      <c r="AY5" s="934"/>
      <c r="AZ5" s="56"/>
      <c r="BA5" s="56"/>
      <c r="BB5" s="56"/>
      <c r="BC5" s="56"/>
      <c r="BD5" s="56"/>
      <c r="BE5" s="67"/>
      <c r="BF5" s="67"/>
      <c r="BG5" s="67"/>
      <c r="BH5" s="67"/>
      <c r="BI5" s="67"/>
      <c r="BJ5" s="67"/>
      <c r="BK5" s="67"/>
      <c r="BL5" s="67"/>
      <c r="BM5" s="67"/>
      <c r="BN5" s="67"/>
      <c r="BO5" s="67"/>
      <c r="BP5" s="67"/>
      <c r="BQ5" s="921" t="s">
        <v>447</v>
      </c>
      <c r="BR5" s="922"/>
      <c r="BS5" s="922"/>
      <c r="BT5" s="922"/>
      <c r="BU5" s="922"/>
      <c r="BV5" s="922"/>
      <c r="BW5" s="922"/>
      <c r="BX5" s="922"/>
      <c r="BY5" s="922"/>
      <c r="BZ5" s="922"/>
      <c r="CA5" s="922"/>
      <c r="CB5" s="922"/>
      <c r="CC5" s="922"/>
      <c r="CD5" s="922"/>
      <c r="CE5" s="922"/>
      <c r="CF5" s="922"/>
      <c r="CG5" s="923"/>
      <c r="CH5" s="927" t="s">
        <v>370</v>
      </c>
      <c r="CI5" s="928"/>
      <c r="CJ5" s="928"/>
      <c r="CK5" s="928"/>
      <c r="CL5" s="929"/>
      <c r="CM5" s="927" t="s">
        <v>324</v>
      </c>
      <c r="CN5" s="928"/>
      <c r="CO5" s="928"/>
      <c r="CP5" s="928"/>
      <c r="CQ5" s="929"/>
      <c r="CR5" s="927" t="s">
        <v>242</v>
      </c>
      <c r="CS5" s="928"/>
      <c r="CT5" s="928"/>
      <c r="CU5" s="928"/>
      <c r="CV5" s="929"/>
      <c r="CW5" s="927" t="s">
        <v>52</v>
      </c>
      <c r="CX5" s="928"/>
      <c r="CY5" s="928"/>
      <c r="CZ5" s="928"/>
      <c r="DA5" s="929"/>
      <c r="DB5" s="927" t="s">
        <v>449</v>
      </c>
      <c r="DC5" s="928"/>
      <c r="DD5" s="928"/>
      <c r="DE5" s="928"/>
      <c r="DF5" s="929"/>
      <c r="DG5" s="937" t="s">
        <v>240</v>
      </c>
      <c r="DH5" s="938"/>
      <c r="DI5" s="938"/>
      <c r="DJ5" s="938"/>
      <c r="DK5" s="939"/>
      <c r="DL5" s="937" t="s">
        <v>451</v>
      </c>
      <c r="DM5" s="938"/>
      <c r="DN5" s="938"/>
      <c r="DO5" s="938"/>
      <c r="DP5" s="939"/>
      <c r="DQ5" s="927" t="s">
        <v>453</v>
      </c>
      <c r="DR5" s="928"/>
      <c r="DS5" s="928"/>
      <c r="DT5" s="928"/>
      <c r="DU5" s="929"/>
      <c r="DV5" s="927" t="s">
        <v>445</v>
      </c>
      <c r="DW5" s="928"/>
      <c r="DX5" s="928"/>
      <c r="DY5" s="928"/>
      <c r="DZ5" s="934"/>
      <c r="EA5" s="67"/>
    </row>
    <row r="6" spans="1:131" s="47" customFormat="1" ht="26.25" customHeight="1" x14ac:dyDescent="0.15">
      <c r="A6" s="924"/>
      <c r="B6" s="925"/>
      <c r="C6" s="925"/>
      <c r="D6" s="925"/>
      <c r="E6" s="925"/>
      <c r="F6" s="925"/>
      <c r="G6" s="925"/>
      <c r="H6" s="925"/>
      <c r="I6" s="925"/>
      <c r="J6" s="925"/>
      <c r="K6" s="925"/>
      <c r="L6" s="925"/>
      <c r="M6" s="925"/>
      <c r="N6" s="925"/>
      <c r="O6" s="925"/>
      <c r="P6" s="926"/>
      <c r="Q6" s="930"/>
      <c r="R6" s="931"/>
      <c r="S6" s="931"/>
      <c r="T6" s="931"/>
      <c r="U6" s="932"/>
      <c r="V6" s="930"/>
      <c r="W6" s="931"/>
      <c r="X6" s="931"/>
      <c r="Y6" s="931"/>
      <c r="Z6" s="932"/>
      <c r="AA6" s="930"/>
      <c r="AB6" s="931"/>
      <c r="AC6" s="931"/>
      <c r="AD6" s="931"/>
      <c r="AE6" s="931"/>
      <c r="AF6" s="935"/>
      <c r="AG6" s="931"/>
      <c r="AH6" s="931"/>
      <c r="AI6" s="931"/>
      <c r="AJ6" s="936"/>
      <c r="AK6" s="931"/>
      <c r="AL6" s="931"/>
      <c r="AM6" s="931"/>
      <c r="AN6" s="931"/>
      <c r="AO6" s="932"/>
      <c r="AP6" s="930"/>
      <c r="AQ6" s="931"/>
      <c r="AR6" s="931"/>
      <c r="AS6" s="931"/>
      <c r="AT6" s="932"/>
      <c r="AU6" s="930"/>
      <c r="AV6" s="931"/>
      <c r="AW6" s="931"/>
      <c r="AX6" s="931"/>
      <c r="AY6" s="936"/>
      <c r="AZ6" s="56"/>
      <c r="BA6" s="56"/>
      <c r="BB6" s="56"/>
      <c r="BC6" s="56"/>
      <c r="BD6" s="56"/>
      <c r="BE6" s="67"/>
      <c r="BF6" s="67"/>
      <c r="BG6" s="67"/>
      <c r="BH6" s="67"/>
      <c r="BI6" s="67"/>
      <c r="BJ6" s="67"/>
      <c r="BK6" s="67"/>
      <c r="BL6" s="67"/>
      <c r="BM6" s="67"/>
      <c r="BN6" s="67"/>
      <c r="BO6" s="67"/>
      <c r="BP6" s="67"/>
      <c r="BQ6" s="924"/>
      <c r="BR6" s="925"/>
      <c r="BS6" s="925"/>
      <c r="BT6" s="925"/>
      <c r="BU6" s="925"/>
      <c r="BV6" s="925"/>
      <c r="BW6" s="925"/>
      <c r="BX6" s="925"/>
      <c r="BY6" s="925"/>
      <c r="BZ6" s="925"/>
      <c r="CA6" s="925"/>
      <c r="CB6" s="925"/>
      <c r="CC6" s="925"/>
      <c r="CD6" s="925"/>
      <c r="CE6" s="925"/>
      <c r="CF6" s="925"/>
      <c r="CG6" s="926"/>
      <c r="CH6" s="930"/>
      <c r="CI6" s="931"/>
      <c r="CJ6" s="931"/>
      <c r="CK6" s="931"/>
      <c r="CL6" s="932"/>
      <c r="CM6" s="930"/>
      <c r="CN6" s="931"/>
      <c r="CO6" s="931"/>
      <c r="CP6" s="931"/>
      <c r="CQ6" s="932"/>
      <c r="CR6" s="930"/>
      <c r="CS6" s="931"/>
      <c r="CT6" s="931"/>
      <c r="CU6" s="931"/>
      <c r="CV6" s="932"/>
      <c r="CW6" s="930"/>
      <c r="CX6" s="931"/>
      <c r="CY6" s="931"/>
      <c r="CZ6" s="931"/>
      <c r="DA6" s="932"/>
      <c r="DB6" s="930"/>
      <c r="DC6" s="931"/>
      <c r="DD6" s="931"/>
      <c r="DE6" s="931"/>
      <c r="DF6" s="932"/>
      <c r="DG6" s="940"/>
      <c r="DH6" s="941"/>
      <c r="DI6" s="941"/>
      <c r="DJ6" s="941"/>
      <c r="DK6" s="942"/>
      <c r="DL6" s="940"/>
      <c r="DM6" s="941"/>
      <c r="DN6" s="941"/>
      <c r="DO6" s="941"/>
      <c r="DP6" s="942"/>
      <c r="DQ6" s="930"/>
      <c r="DR6" s="931"/>
      <c r="DS6" s="931"/>
      <c r="DT6" s="931"/>
      <c r="DU6" s="932"/>
      <c r="DV6" s="930"/>
      <c r="DW6" s="931"/>
      <c r="DX6" s="931"/>
      <c r="DY6" s="931"/>
      <c r="DZ6" s="936"/>
      <c r="EA6" s="67"/>
    </row>
    <row r="7" spans="1:131" s="47" customFormat="1" ht="26.25" customHeight="1" x14ac:dyDescent="0.15">
      <c r="A7" s="51">
        <v>1</v>
      </c>
      <c r="B7" s="668" t="s">
        <v>260</v>
      </c>
      <c r="C7" s="669"/>
      <c r="D7" s="669"/>
      <c r="E7" s="669"/>
      <c r="F7" s="669"/>
      <c r="G7" s="669"/>
      <c r="H7" s="669"/>
      <c r="I7" s="669"/>
      <c r="J7" s="669"/>
      <c r="K7" s="669"/>
      <c r="L7" s="669"/>
      <c r="M7" s="669"/>
      <c r="N7" s="669"/>
      <c r="O7" s="669"/>
      <c r="P7" s="670"/>
      <c r="Q7" s="671">
        <v>7742</v>
      </c>
      <c r="R7" s="672"/>
      <c r="S7" s="672"/>
      <c r="T7" s="672"/>
      <c r="U7" s="672"/>
      <c r="V7" s="672">
        <v>7527</v>
      </c>
      <c r="W7" s="672"/>
      <c r="X7" s="672"/>
      <c r="Y7" s="672"/>
      <c r="Z7" s="672"/>
      <c r="AA7" s="672">
        <v>215</v>
      </c>
      <c r="AB7" s="672"/>
      <c r="AC7" s="672"/>
      <c r="AD7" s="672"/>
      <c r="AE7" s="673"/>
      <c r="AF7" s="674">
        <v>173</v>
      </c>
      <c r="AG7" s="675"/>
      <c r="AH7" s="675"/>
      <c r="AI7" s="675"/>
      <c r="AJ7" s="676"/>
      <c r="AK7" s="677">
        <v>296</v>
      </c>
      <c r="AL7" s="672"/>
      <c r="AM7" s="672"/>
      <c r="AN7" s="672"/>
      <c r="AO7" s="672"/>
      <c r="AP7" s="672">
        <v>5136</v>
      </c>
      <c r="AQ7" s="672"/>
      <c r="AR7" s="672"/>
      <c r="AS7" s="672"/>
      <c r="AT7" s="672"/>
      <c r="AU7" s="678"/>
      <c r="AV7" s="678"/>
      <c r="AW7" s="678"/>
      <c r="AX7" s="678"/>
      <c r="AY7" s="679"/>
      <c r="AZ7" s="56"/>
      <c r="BA7" s="56"/>
      <c r="BB7" s="56"/>
      <c r="BC7" s="56"/>
      <c r="BD7" s="56"/>
      <c r="BE7" s="67"/>
      <c r="BF7" s="67"/>
      <c r="BG7" s="67"/>
      <c r="BH7" s="67"/>
      <c r="BI7" s="67"/>
      <c r="BJ7" s="67"/>
      <c r="BK7" s="67"/>
      <c r="BL7" s="67"/>
      <c r="BM7" s="67"/>
      <c r="BN7" s="67"/>
      <c r="BO7" s="67"/>
      <c r="BP7" s="67"/>
      <c r="BQ7" s="51">
        <v>1</v>
      </c>
      <c r="BR7" s="71"/>
      <c r="BS7" s="668"/>
      <c r="BT7" s="669"/>
      <c r="BU7" s="669"/>
      <c r="BV7" s="669"/>
      <c r="BW7" s="669"/>
      <c r="BX7" s="669"/>
      <c r="BY7" s="669"/>
      <c r="BZ7" s="669"/>
      <c r="CA7" s="669"/>
      <c r="CB7" s="669"/>
      <c r="CC7" s="669"/>
      <c r="CD7" s="669"/>
      <c r="CE7" s="669"/>
      <c r="CF7" s="669"/>
      <c r="CG7" s="670"/>
      <c r="CH7" s="680"/>
      <c r="CI7" s="681"/>
      <c r="CJ7" s="681"/>
      <c r="CK7" s="681"/>
      <c r="CL7" s="682"/>
      <c r="CM7" s="680"/>
      <c r="CN7" s="681"/>
      <c r="CO7" s="681"/>
      <c r="CP7" s="681"/>
      <c r="CQ7" s="682"/>
      <c r="CR7" s="680"/>
      <c r="CS7" s="681"/>
      <c r="CT7" s="681"/>
      <c r="CU7" s="681"/>
      <c r="CV7" s="682"/>
      <c r="CW7" s="680"/>
      <c r="CX7" s="681"/>
      <c r="CY7" s="681"/>
      <c r="CZ7" s="681"/>
      <c r="DA7" s="682"/>
      <c r="DB7" s="680"/>
      <c r="DC7" s="681"/>
      <c r="DD7" s="681"/>
      <c r="DE7" s="681"/>
      <c r="DF7" s="682"/>
      <c r="DG7" s="680"/>
      <c r="DH7" s="681"/>
      <c r="DI7" s="681"/>
      <c r="DJ7" s="681"/>
      <c r="DK7" s="682"/>
      <c r="DL7" s="680"/>
      <c r="DM7" s="681"/>
      <c r="DN7" s="681"/>
      <c r="DO7" s="681"/>
      <c r="DP7" s="682"/>
      <c r="DQ7" s="680"/>
      <c r="DR7" s="681"/>
      <c r="DS7" s="681"/>
      <c r="DT7" s="681"/>
      <c r="DU7" s="682"/>
      <c r="DV7" s="668"/>
      <c r="DW7" s="669"/>
      <c r="DX7" s="669"/>
      <c r="DY7" s="669"/>
      <c r="DZ7" s="683"/>
      <c r="EA7" s="67"/>
    </row>
    <row r="8" spans="1:131" s="47" customFormat="1" ht="26.25" customHeight="1" x14ac:dyDescent="0.15">
      <c r="A8" s="52">
        <v>2</v>
      </c>
      <c r="B8" s="684"/>
      <c r="C8" s="685"/>
      <c r="D8" s="685"/>
      <c r="E8" s="685"/>
      <c r="F8" s="685"/>
      <c r="G8" s="685"/>
      <c r="H8" s="685"/>
      <c r="I8" s="685"/>
      <c r="J8" s="685"/>
      <c r="K8" s="685"/>
      <c r="L8" s="685"/>
      <c r="M8" s="685"/>
      <c r="N8" s="685"/>
      <c r="O8" s="685"/>
      <c r="P8" s="686"/>
      <c r="Q8" s="687"/>
      <c r="R8" s="688"/>
      <c r="S8" s="688"/>
      <c r="T8" s="688"/>
      <c r="U8" s="688"/>
      <c r="V8" s="688"/>
      <c r="W8" s="688"/>
      <c r="X8" s="688"/>
      <c r="Y8" s="688"/>
      <c r="Z8" s="688"/>
      <c r="AA8" s="688"/>
      <c r="AB8" s="688"/>
      <c r="AC8" s="688"/>
      <c r="AD8" s="688"/>
      <c r="AE8" s="689"/>
      <c r="AF8" s="690"/>
      <c r="AG8" s="691"/>
      <c r="AH8" s="691"/>
      <c r="AI8" s="691"/>
      <c r="AJ8" s="692"/>
      <c r="AK8" s="693"/>
      <c r="AL8" s="688"/>
      <c r="AM8" s="688"/>
      <c r="AN8" s="688"/>
      <c r="AO8" s="688"/>
      <c r="AP8" s="688"/>
      <c r="AQ8" s="688"/>
      <c r="AR8" s="688"/>
      <c r="AS8" s="688"/>
      <c r="AT8" s="688"/>
      <c r="AU8" s="694"/>
      <c r="AV8" s="694"/>
      <c r="AW8" s="694"/>
      <c r="AX8" s="694"/>
      <c r="AY8" s="695"/>
      <c r="AZ8" s="56"/>
      <c r="BA8" s="56"/>
      <c r="BB8" s="56"/>
      <c r="BC8" s="56"/>
      <c r="BD8" s="56"/>
      <c r="BE8" s="67"/>
      <c r="BF8" s="67"/>
      <c r="BG8" s="67"/>
      <c r="BH8" s="67"/>
      <c r="BI8" s="67"/>
      <c r="BJ8" s="67"/>
      <c r="BK8" s="67"/>
      <c r="BL8" s="67"/>
      <c r="BM8" s="67"/>
      <c r="BN8" s="67"/>
      <c r="BO8" s="67"/>
      <c r="BP8" s="67"/>
      <c r="BQ8" s="52">
        <v>2</v>
      </c>
      <c r="BR8" s="72"/>
      <c r="BS8" s="684"/>
      <c r="BT8" s="685"/>
      <c r="BU8" s="685"/>
      <c r="BV8" s="685"/>
      <c r="BW8" s="685"/>
      <c r="BX8" s="685"/>
      <c r="BY8" s="685"/>
      <c r="BZ8" s="685"/>
      <c r="CA8" s="685"/>
      <c r="CB8" s="685"/>
      <c r="CC8" s="685"/>
      <c r="CD8" s="685"/>
      <c r="CE8" s="685"/>
      <c r="CF8" s="685"/>
      <c r="CG8" s="686"/>
      <c r="CH8" s="696"/>
      <c r="CI8" s="691"/>
      <c r="CJ8" s="691"/>
      <c r="CK8" s="691"/>
      <c r="CL8" s="697"/>
      <c r="CM8" s="696"/>
      <c r="CN8" s="691"/>
      <c r="CO8" s="691"/>
      <c r="CP8" s="691"/>
      <c r="CQ8" s="697"/>
      <c r="CR8" s="696"/>
      <c r="CS8" s="691"/>
      <c r="CT8" s="691"/>
      <c r="CU8" s="691"/>
      <c r="CV8" s="697"/>
      <c r="CW8" s="696"/>
      <c r="CX8" s="691"/>
      <c r="CY8" s="691"/>
      <c r="CZ8" s="691"/>
      <c r="DA8" s="697"/>
      <c r="DB8" s="696"/>
      <c r="DC8" s="691"/>
      <c r="DD8" s="691"/>
      <c r="DE8" s="691"/>
      <c r="DF8" s="697"/>
      <c r="DG8" s="696"/>
      <c r="DH8" s="691"/>
      <c r="DI8" s="691"/>
      <c r="DJ8" s="691"/>
      <c r="DK8" s="697"/>
      <c r="DL8" s="696"/>
      <c r="DM8" s="691"/>
      <c r="DN8" s="691"/>
      <c r="DO8" s="691"/>
      <c r="DP8" s="697"/>
      <c r="DQ8" s="696"/>
      <c r="DR8" s="691"/>
      <c r="DS8" s="691"/>
      <c r="DT8" s="691"/>
      <c r="DU8" s="697"/>
      <c r="DV8" s="684"/>
      <c r="DW8" s="685"/>
      <c r="DX8" s="685"/>
      <c r="DY8" s="685"/>
      <c r="DZ8" s="698"/>
      <c r="EA8" s="67"/>
    </row>
    <row r="9" spans="1:131" s="47" customFormat="1" ht="26.25" customHeight="1" x14ac:dyDescent="0.15">
      <c r="A9" s="52">
        <v>3</v>
      </c>
      <c r="B9" s="684"/>
      <c r="C9" s="685"/>
      <c r="D9" s="685"/>
      <c r="E9" s="685"/>
      <c r="F9" s="685"/>
      <c r="G9" s="685"/>
      <c r="H9" s="685"/>
      <c r="I9" s="685"/>
      <c r="J9" s="685"/>
      <c r="K9" s="685"/>
      <c r="L9" s="685"/>
      <c r="M9" s="685"/>
      <c r="N9" s="685"/>
      <c r="O9" s="685"/>
      <c r="P9" s="686"/>
      <c r="Q9" s="687"/>
      <c r="R9" s="688"/>
      <c r="S9" s="688"/>
      <c r="T9" s="688"/>
      <c r="U9" s="688"/>
      <c r="V9" s="688"/>
      <c r="W9" s="688"/>
      <c r="X9" s="688"/>
      <c r="Y9" s="688"/>
      <c r="Z9" s="688"/>
      <c r="AA9" s="688"/>
      <c r="AB9" s="688"/>
      <c r="AC9" s="688"/>
      <c r="AD9" s="688"/>
      <c r="AE9" s="689"/>
      <c r="AF9" s="690"/>
      <c r="AG9" s="691"/>
      <c r="AH9" s="691"/>
      <c r="AI9" s="691"/>
      <c r="AJ9" s="692"/>
      <c r="AK9" s="693"/>
      <c r="AL9" s="688"/>
      <c r="AM9" s="688"/>
      <c r="AN9" s="688"/>
      <c r="AO9" s="688"/>
      <c r="AP9" s="688"/>
      <c r="AQ9" s="688"/>
      <c r="AR9" s="688"/>
      <c r="AS9" s="688"/>
      <c r="AT9" s="688"/>
      <c r="AU9" s="694"/>
      <c r="AV9" s="694"/>
      <c r="AW9" s="694"/>
      <c r="AX9" s="694"/>
      <c r="AY9" s="695"/>
      <c r="AZ9" s="56"/>
      <c r="BA9" s="56"/>
      <c r="BB9" s="56"/>
      <c r="BC9" s="56"/>
      <c r="BD9" s="56"/>
      <c r="BE9" s="67"/>
      <c r="BF9" s="67"/>
      <c r="BG9" s="67"/>
      <c r="BH9" s="67"/>
      <c r="BI9" s="67"/>
      <c r="BJ9" s="67"/>
      <c r="BK9" s="67"/>
      <c r="BL9" s="67"/>
      <c r="BM9" s="67"/>
      <c r="BN9" s="67"/>
      <c r="BO9" s="67"/>
      <c r="BP9" s="67"/>
      <c r="BQ9" s="52">
        <v>3</v>
      </c>
      <c r="BR9" s="72"/>
      <c r="BS9" s="684"/>
      <c r="BT9" s="685"/>
      <c r="BU9" s="685"/>
      <c r="BV9" s="685"/>
      <c r="BW9" s="685"/>
      <c r="BX9" s="685"/>
      <c r="BY9" s="685"/>
      <c r="BZ9" s="685"/>
      <c r="CA9" s="685"/>
      <c r="CB9" s="685"/>
      <c r="CC9" s="685"/>
      <c r="CD9" s="685"/>
      <c r="CE9" s="685"/>
      <c r="CF9" s="685"/>
      <c r="CG9" s="686"/>
      <c r="CH9" s="696"/>
      <c r="CI9" s="691"/>
      <c r="CJ9" s="691"/>
      <c r="CK9" s="691"/>
      <c r="CL9" s="697"/>
      <c r="CM9" s="696"/>
      <c r="CN9" s="691"/>
      <c r="CO9" s="691"/>
      <c r="CP9" s="691"/>
      <c r="CQ9" s="697"/>
      <c r="CR9" s="696"/>
      <c r="CS9" s="691"/>
      <c r="CT9" s="691"/>
      <c r="CU9" s="691"/>
      <c r="CV9" s="697"/>
      <c r="CW9" s="696"/>
      <c r="CX9" s="691"/>
      <c r="CY9" s="691"/>
      <c r="CZ9" s="691"/>
      <c r="DA9" s="697"/>
      <c r="DB9" s="696"/>
      <c r="DC9" s="691"/>
      <c r="DD9" s="691"/>
      <c r="DE9" s="691"/>
      <c r="DF9" s="697"/>
      <c r="DG9" s="696"/>
      <c r="DH9" s="691"/>
      <c r="DI9" s="691"/>
      <c r="DJ9" s="691"/>
      <c r="DK9" s="697"/>
      <c r="DL9" s="696"/>
      <c r="DM9" s="691"/>
      <c r="DN9" s="691"/>
      <c r="DO9" s="691"/>
      <c r="DP9" s="697"/>
      <c r="DQ9" s="696"/>
      <c r="DR9" s="691"/>
      <c r="DS9" s="691"/>
      <c r="DT9" s="691"/>
      <c r="DU9" s="697"/>
      <c r="DV9" s="684"/>
      <c r="DW9" s="685"/>
      <c r="DX9" s="685"/>
      <c r="DY9" s="685"/>
      <c r="DZ9" s="698"/>
      <c r="EA9" s="67"/>
    </row>
    <row r="10" spans="1:131" s="47" customFormat="1" ht="26.25" customHeight="1" x14ac:dyDescent="0.15">
      <c r="A10" s="52">
        <v>4</v>
      </c>
      <c r="B10" s="684"/>
      <c r="C10" s="685"/>
      <c r="D10" s="685"/>
      <c r="E10" s="685"/>
      <c r="F10" s="685"/>
      <c r="G10" s="685"/>
      <c r="H10" s="685"/>
      <c r="I10" s="685"/>
      <c r="J10" s="685"/>
      <c r="K10" s="685"/>
      <c r="L10" s="685"/>
      <c r="M10" s="685"/>
      <c r="N10" s="685"/>
      <c r="O10" s="685"/>
      <c r="P10" s="686"/>
      <c r="Q10" s="687"/>
      <c r="R10" s="688"/>
      <c r="S10" s="688"/>
      <c r="T10" s="688"/>
      <c r="U10" s="688"/>
      <c r="V10" s="688"/>
      <c r="W10" s="688"/>
      <c r="X10" s="688"/>
      <c r="Y10" s="688"/>
      <c r="Z10" s="688"/>
      <c r="AA10" s="688"/>
      <c r="AB10" s="688"/>
      <c r="AC10" s="688"/>
      <c r="AD10" s="688"/>
      <c r="AE10" s="689"/>
      <c r="AF10" s="690"/>
      <c r="AG10" s="691"/>
      <c r="AH10" s="691"/>
      <c r="AI10" s="691"/>
      <c r="AJ10" s="692"/>
      <c r="AK10" s="693"/>
      <c r="AL10" s="688"/>
      <c r="AM10" s="688"/>
      <c r="AN10" s="688"/>
      <c r="AO10" s="688"/>
      <c r="AP10" s="688"/>
      <c r="AQ10" s="688"/>
      <c r="AR10" s="688"/>
      <c r="AS10" s="688"/>
      <c r="AT10" s="688"/>
      <c r="AU10" s="694"/>
      <c r="AV10" s="694"/>
      <c r="AW10" s="694"/>
      <c r="AX10" s="694"/>
      <c r="AY10" s="695"/>
      <c r="AZ10" s="56"/>
      <c r="BA10" s="56"/>
      <c r="BB10" s="56"/>
      <c r="BC10" s="56"/>
      <c r="BD10" s="56"/>
      <c r="BE10" s="67"/>
      <c r="BF10" s="67"/>
      <c r="BG10" s="67"/>
      <c r="BH10" s="67"/>
      <c r="BI10" s="67"/>
      <c r="BJ10" s="67"/>
      <c r="BK10" s="67"/>
      <c r="BL10" s="67"/>
      <c r="BM10" s="67"/>
      <c r="BN10" s="67"/>
      <c r="BO10" s="67"/>
      <c r="BP10" s="67"/>
      <c r="BQ10" s="52">
        <v>4</v>
      </c>
      <c r="BR10" s="72"/>
      <c r="BS10" s="684"/>
      <c r="BT10" s="685"/>
      <c r="BU10" s="685"/>
      <c r="BV10" s="685"/>
      <c r="BW10" s="685"/>
      <c r="BX10" s="685"/>
      <c r="BY10" s="685"/>
      <c r="BZ10" s="685"/>
      <c r="CA10" s="685"/>
      <c r="CB10" s="685"/>
      <c r="CC10" s="685"/>
      <c r="CD10" s="685"/>
      <c r="CE10" s="685"/>
      <c r="CF10" s="685"/>
      <c r="CG10" s="686"/>
      <c r="CH10" s="696"/>
      <c r="CI10" s="691"/>
      <c r="CJ10" s="691"/>
      <c r="CK10" s="691"/>
      <c r="CL10" s="697"/>
      <c r="CM10" s="696"/>
      <c r="CN10" s="691"/>
      <c r="CO10" s="691"/>
      <c r="CP10" s="691"/>
      <c r="CQ10" s="697"/>
      <c r="CR10" s="696"/>
      <c r="CS10" s="691"/>
      <c r="CT10" s="691"/>
      <c r="CU10" s="691"/>
      <c r="CV10" s="697"/>
      <c r="CW10" s="696"/>
      <c r="CX10" s="691"/>
      <c r="CY10" s="691"/>
      <c r="CZ10" s="691"/>
      <c r="DA10" s="697"/>
      <c r="DB10" s="696"/>
      <c r="DC10" s="691"/>
      <c r="DD10" s="691"/>
      <c r="DE10" s="691"/>
      <c r="DF10" s="697"/>
      <c r="DG10" s="696"/>
      <c r="DH10" s="691"/>
      <c r="DI10" s="691"/>
      <c r="DJ10" s="691"/>
      <c r="DK10" s="697"/>
      <c r="DL10" s="696"/>
      <c r="DM10" s="691"/>
      <c r="DN10" s="691"/>
      <c r="DO10" s="691"/>
      <c r="DP10" s="697"/>
      <c r="DQ10" s="696"/>
      <c r="DR10" s="691"/>
      <c r="DS10" s="691"/>
      <c r="DT10" s="691"/>
      <c r="DU10" s="697"/>
      <c r="DV10" s="684"/>
      <c r="DW10" s="685"/>
      <c r="DX10" s="685"/>
      <c r="DY10" s="685"/>
      <c r="DZ10" s="698"/>
      <c r="EA10" s="67"/>
    </row>
    <row r="11" spans="1:131" s="47" customFormat="1" ht="26.25" customHeight="1" x14ac:dyDescent="0.15">
      <c r="A11" s="52">
        <v>5</v>
      </c>
      <c r="B11" s="684"/>
      <c r="C11" s="685"/>
      <c r="D11" s="685"/>
      <c r="E11" s="685"/>
      <c r="F11" s="685"/>
      <c r="G11" s="685"/>
      <c r="H11" s="685"/>
      <c r="I11" s="685"/>
      <c r="J11" s="685"/>
      <c r="K11" s="685"/>
      <c r="L11" s="685"/>
      <c r="M11" s="685"/>
      <c r="N11" s="685"/>
      <c r="O11" s="685"/>
      <c r="P11" s="686"/>
      <c r="Q11" s="687"/>
      <c r="R11" s="688"/>
      <c r="S11" s="688"/>
      <c r="T11" s="688"/>
      <c r="U11" s="688"/>
      <c r="V11" s="688"/>
      <c r="W11" s="688"/>
      <c r="X11" s="688"/>
      <c r="Y11" s="688"/>
      <c r="Z11" s="688"/>
      <c r="AA11" s="688"/>
      <c r="AB11" s="688"/>
      <c r="AC11" s="688"/>
      <c r="AD11" s="688"/>
      <c r="AE11" s="689"/>
      <c r="AF11" s="690"/>
      <c r="AG11" s="691"/>
      <c r="AH11" s="691"/>
      <c r="AI11" s="691"/>
      <c r="AJ11" s="692"/>
      <c r="AK11" s="693"/>
      <c r="AL11" s="688"/>
      <c r="AM11" s="688"/>
      <c r="AN11" s="688"/>
      <c r="AO11" s="688"/>
      <c r="AP11" s="688"/>
      <c r="AQ11" s="688"/>
      <c r="AR11" s="688"/>
      <c r="AS11" s="688"/>
      <c r="AT11" s="688"/>
      <c r="AU11" s="694"/>
      <c r="AV11" s="694"/>
      <c r="AW11" s="694"/>
      <c r="AX11" s="694"/>
      <c r="AY11" s="695"/>
      <c r="AZ11" s="56"/>
      <c r="BA11" s="56"/>
      <c r="BB11" s="56"/>
      <c r="BC11" s="56"/>
      <c r="BD11" s="56"/>
      <c r="BE11" s="67"/>
      <c r="BF11" s="67"/>
      <c r="BG11" s="67"/>
      <c r="BH11" s="67"/>
      <c r="BI11" s="67"/>
      <c r="BJ11" s="67"/>
      <c r="BK11" s="67"/>
      <c r="BL11" s="67"/>
      <c r="BM11" s="67"/>
      <c r="BN11" s="67"/>
      <c r="BO11" s="67"/>
      <c r="BP11" s="67"/>
      <c r="BQ11" s="52">
        <v>5</v>
      </c>
      <c r="BR11" s="72"/>
      <c r="BS11" s="684"/>
      <c r="BT11" s="685"/>
      <c r="BU11" s="685"/>
      <c r="BV11" s="685"/>
      <c r="BW11" s="685"/>
      <c r="BX11" s="685"/>
      <c r="BY11" s="685"/>
      <c r="BZ11" s="685"/>
      <c r="CA11" s="685"/>
      <c r="CB11" s="685"/>
      <c r="CC11" s="685"/>
      <c r="CD11" s="685"/>
      <c r="CE11" s="685"/>
      <c r="CF11" s="685"/>
      <c r="CG11" s="686"/>
      <c r="CH11" s="696"/>
      <c r="CI11" s="691"/>
      <c r="CJ11" s="691"/>
      <c r="CK11" s="691"/>
      <c r="CL11" s="697"/>
      <c r="CM11" s="696"/>
      <c r="CN11" s="691"/>
      <c r="CO11" s="691"/>
      <c r="CP11" s="691"/>
      <c r="CQ11" s="697"/>
      <c r="CR11" s="696"/>
      <c r="CS11" s="691"/>
      <c r="CT11" s="691"/>
      <c r="CU11" s="691"/>
      <c r="CV11" s="697"/>
      <c r="CW11" s="696"/>
      <c r="CX11" s="691"/>
      <c r="CY11" s="691"/>
      <c r="CZ11" s="691"/>
      <c r="DA11" s="697"/>
      <c r="DB11" s="696"/>
      <c r="DC11" s="691"/>
      <c r="DD11" s="691"/>
      <c r="DE11" s="691"/>
      <c r="DF11" s="697"/>
      <c r="DG11" s="696"/>
      <c r="DH11" s="691"/>
      <c r="DI11" s="691"/>
      <c r="DJ11" s="691"/>
      <c r="DK11" s="697"/>
      <c r="DL11" s="696"/>
      <c r="DM11" s="691"/>
      <c r="DN11" s="691"/>
      <c r="DO11" s="691"/>
      <c r="DP11" s="697"/>
      <c r="DQ11" s="696"/>
      <c r="DR11" s="691"/>
      <c r="DS11" s="691"/>
      <c r="DT11" s="691"/>
      <c r="DU11" s="697"/>
      <c r="DV11" s="684"/>
      <c r="DW11" s="685"/>
      <c r="DX11" s="685"/>
      <c r="DY11" s="685"/>
      <c r="DZ11" s="698"/>
      <c r="EA11" s="67"/>
    </row>
    <row r="12" spans="1:131" s="47" customFormat="1" ht="26.25" customHeight="1" x14ac:dyDescent="0.15">
      <c r="A12" s="52">
        <v>6</v>
      </c>
      <c r="B12" s="684"/>
      <c r="C12" s="685"/>
      <c r="D12" s="685"/>
      <c r="E12" s="685"/>
      <c r="F12" s="685"/>
      <c r="G12" s="685"/>
      <c r="H12" s="685"/>
      <c r="I12" s="685"/>
      <c r="J12" s="685"/>
      <c r="K12" s="685"/>
      <c r="L12" s="685"/>
      <c r="M12" s="685"/>
      <c r="N12" s="685"/>
      <c r="O12" s="685"/>
      <c r="P12" s="686"/>
      <c r="Q12" s="687"/>
      <c r="R12" s="688"/>
      <c r="S12" s="688"/>
      <c r="T12" s="688"/>
      <c r="U12" s="688"/>
      <c r="V12" s="688"/>
      <c r="W12" s="688"/>
      <c r="X12" s="688"/>
      <c r="Y12" s="688"/>
      <c r="Z12" s="688"/>
      <c r="AA12" s="688"/>
      <c r="AB12" s="688"/>
      <c r="AC12" s="688"/>
      <c r="AD12" s="688"/>
      <c r="AE12" s="689"/>
      <c r="AF12" s="690"/>
      <c r="AG12" s="691"/>
      <c r="AH12" s="691"/>
      <c r="AI12" s="691"/>
      <c r="AJ12" s="692"/>
      <c r="AK12" s="693"/>
      <c r="AL12" s="688"/>
      <c r="AM12" s="688"/>
      <c r="AN12" s="688"/>
      <c r="AO12" s="688"/>
      <c r="AP12" s="688"/>
      <c r="AQ12" s="688"/>
      <c r="AR12" s="688"/>
      <c r="AS12" s="688"/>
      <c r="AT12" s="688"/>
      <c r="AU12" s="694"/>
      <c r="AV12" s="694"/>
      <c r="AW12" s="694"/>
      <c r="AX12" s="694"/>
      <c r="AY12" s="695"/>
      <c r="AZ12" s="56"/>
      <c r="BA12" s="56"/>
      <c r="BB12" s="56"/>
      <c r="BC12" s="56"/>
      <c r="BD12" s="56"/>
      <c r="BE12" s="67"/>
      <c r="BF12" s="67"/>
      <c r="BG12" s="67"/>
      <c r="BH12" s="67"/>
      <c r="BI12" s="67"/>
      <c r="BJ12" s="67"/>
      <c r="BK12" s="67"/>
      <c r="BL12" s="67"/>
      <c r="BM12" s="67"/>
      <c r="BN12" s="67"/>
      <c r="BO12" s="67"/>
      <c r="BP12" s="67"/>
      <c r="BQ12" s="52">
        <v>6</v>
      </c>
      <c r="BR12" s="72"/>
      <c r="BS12" s="684"/>
      <c r="BT12" s="685"/>
      <c r="BU12" s="685"/>
      <c r="BV12" s="685"/>
      <c r="BW12" s="685"/>
      <c r="BX12" s="685"/>
      <c r="BY12" s="685"/>
      <c r="BZ12" s="685"/>
      <c r="CA12" s="685"/>
      <c r="CB12" s="685"/>
      <c r="CC12" s="685"/>
      <c r="CD12" s="685"/>
      <c r="CE12" s="685"/>
      <c r="CF12" s="685"/>
      <c r="CG12" s="686"/>
      <c r="CH12" s="696"/>
      <c r="CI12" s="691"/>
      <c r="CJ12" s="691"/>
      <c r="CK12" s="691"/>
      <c r="CL12" s="697"/>
      <c r="CM12" s="696"/>
      <c r="CN12" s="691"/>
      <c r="CO12" s="691"/>
      <c r="CP12" s="691"/>
      <c r="CQ12" s="697"/>
      <c r="CR12" s="696"/>
      <c r="CS12" s="691"/>
      <c r="CT12" s="691"/>
      <c r="CU12" s="691"/>
      <c r="CV12" s="697"/>
      <c r="CW12" s="696"/>
      <c r="CX12" s="691"/>
      <c r="CY12" s="691"/>
      <c r="CZ12" s="691"/>
      <c r="DA12" s="697"/>
      <c r="DB12" s="696"/>
      <c r="DC12" s="691"/>
      <c r="DD12" s="691"/>
      <c r="DE12" s="691"/>
      <c r="DF12" s="697"/>
      <c r="DG12" s="696"/>
      <c r="DH12" s="691"/>
      <c r="DI12" s="691"/>
      <c r="DJ12" s="691"/>
      <c r="DK12" s="697"/>
      <c r="DL12" s="696"/>
      <c r="DM12" s="691"/>
      <c r="DN12" s="691"/>
      <c r="DO12" s="691"/>
      <c r="DP12" s="697"/>
      <c r="DQ12" s="696"/>
      <c r="DR12" s="691"/>
      <c r="DS12" s="691"/>
      <c r="DT12" s="691"/>
      <c r="DU12" s="697"/>
      <c r="DV12" s="684"/>
      <c r="DW12" s="685"/>
      <c r="DX12" s="685"/>
      <c r="DY12" s="685"/>
      <c r="DZ12" s="698"/>
      <c r="EA12" s="67"/>
    </row>
    <row r="13" spans="1:131" s="47" customFormat="1" ht="26.25" customHeight="1" x14ac:dyDescent="0.15">
      <c r="A13" s="52">
        <v>7</v>
      </c>
      <c r="B13" s="684"/>
      <c r="C13" s="685"/>
      <c r="D13" s="685"/>
      <c r="E13" s="685"/>
      <c r="F13" s="685"/>
      <c r="G13" s="685"/>
      <c r="H13" s="685"/>
      <c r="I13" s="685"/>
      <c r="J13" s="685"/>
      <c r="K13" s="685"/>
      <c r="L13" s="685"/>
      <c r="M13" s="685"/>
      <c r="N13" s="685"/>
      <c r="O13" s="685"/>
      <c r="P13" s="686"/>
      <c r="Q13" s="687"/>
      <c r="R13" s="688"/>
      <c r="S13" s="688"/>
      <c r="T13" s="688"/>
      <c r="U13" s="688"/>
      <c r="V13" s="688"/>
      <c r="W13" s="688"/>
      <c r="X13" s="688"/>
      <c r="Y13" s="688"/>
      <c r="Z13" s="688"/>
      <c r="AA13" s="688"/>
      <c r="AB13" s="688"/>
      <c r="AC13" s="688"/>
      <c r="AD13" s="688"/>
      <c r="AE13" s="689"/>
      <c r="AF13" s="690"/>
      <c r="AG13" s="691"/>
      <c r="AH13" s="691"/>
      <c r="AI13" s="691"/>
      <c r="AJ13" s="692"/>
      <c r="AK13" s="693"/>
      <c r="AL13" s="688"/>
      <c r="AM13" s="688"/>
      <c r="AN13" s="688"/>
      <c r="AO13" s="688"/>
      <c r="AP13" s="688"/>
      <c r="AQ13" s="688"/>
      <c r="AR13" s="688"/>
      <c r="AS13" s="688"/>
      <c r="AT13" s="688"/>
      <c r="AU13" s="694"/>
      <c r="AV13" s="694"/>
      <c r="AW13" s="694"/>
      <c r="AX13" s="694"/>
      <c r="AY13" s="695"/>
      <c r="AZ13" s="56"/>
      <c r="BA13" s="56"/>
      <c r="BB13" s="56"/>
      <c r="BC13" s="56"/>
      <c r="BD13" s="56"/>
      <c r="BE13" s="67"/>
      <c r="BF13" s="67"/>
      <c r="BG13" s="67"/>
      <c r="BH13" s="67"/>
      <c r="BI13" s="67"/>
      <c r="BJ13" s="67"/>
      <c r="BK13" s="67"/>
      <c r="BL13" s="67"/>
      <c r="BM13" s="67"/>
      <c r="BN13" s="67"/>
      <c r="BO13" s="67"/>
      <c r="BP13" s="67"/>
      <c r="BQ13" s="52">
        <v>7</v>
      </c>
      <c r="BR13" s="72"/>
      <c r="BS13" s="684"/>
      <c r="BT13" s="685"/>
      <c r="BU13" s="685"/>
      <c r="BV13" s="685"/>
      <c r="BW13" s="685"/>
      <c r="BX13" s="685"/>
      <c r="BY13" s="685"/>
      <c r="BZ13" s="685"/>
      <c r="CA13" s="685"/>
      <c r="CB13" s="685"/>
      <c r="CC13" s="685"/>
      <c r="CD13" s="685"/>
      <c r="CE13" s="685"/>
      <c r="CF13" s="685"/>
      <c r="CG13" s="686"/>
      <c r="CH13" s="696"/>
      <c r="CI13" s="691"/>
      <c r="CJ13" s="691"/>
      <c r="CK13" s="691"/>
      <c r="CL13" s="697"/>
      <c r="CM13" s="696"/>
      <c r="CN13" s="691"/>
      <c r="CO13" s="691"/>
      <c r="CP13" s="691"/>
      <c r="CQ13" s="697"/>
      <c r="CR13" s="696"/>
      <c r="CS13" s="691"/>
      <c r="CT13" s="691"/>
      <c r="CU13" s="691"/>
      <c r="CV13" s="697"/>
      <c r="CW13" s="696"/>
      <c r="CX13" s="691"/>
      <c r="CY13" s="691"/>
      <c r="CZ13" s="691"/>
      <c r="DA13" s="697"/>
      <c r="DB13" s="696"/>
      <c r="DC13" s="691"/>
      <c r="DD13" s="691"/>
      <c r="DE13" s="691"/>
      <c r="DF13" s="697"/>
      <c r="DG13" s="696"/>
      <c r="DH13" s="691"/>
      <c r="DI13" s="691"/>
      <c r="DJ13" s="691"/>
      <c r="DK13" s="697"/>
      <c r="DL13" s="696"/>
      <c r="DM13" s="691"/>
      <c r="DN13" s="691"/>
      <c r="DO13" s="691"/>
      <c r="DP13" s="697"/>
      <c r="DQ13" s="696"/>
      <c r="DR13" s="691"/>
      <c r="DS13" s="691"/>
      <c r="DT13" s="691"/>
      <c r="DU13" s="697"/>
      <c r="DV13" s="684"/>
      <c r="DW13" s="685"/>
      <c r="DX13" s="685"/>
      <c r="DY13" s="685"/>
      <c r="DZ13" s="698"/>
      <c r="EA13" s="67"/>
    </row>
    <row r="14" spans="1:131" s="47" customFormat="1" ht="26.25" customHeight="1" x14ac:dyDescent="0.15">
      <c r="A14" s="52">
        <v>8</v>
      </c>
      <c r="B14" s="684"/>
      <c r="C14" s="685"/>
      <c r="D14" s="685"/>
      <c r="E14" s="685"/>
      <c r="F14" s="685"/>
      <c r="G14" s="685"/>
      <c r="H14" s="685"/>
      <c r="I14" s="685"/>
      <c r="J14" s="685"/>
      <c r="K14" s="685"/>
      <c r="L14" s="685"/>
      <c r="M14" s="685"/>
      <c r="N14" s="685"/>
      <c r="O14" s="685"/>
      <c r="P14" s="686"/>
      <c r="Q14" s="687"/>
      <c r="R14" s="688"/>
      <c r="S14" s="688"/>
      <c r="T14" s="688"/>
      <c r="U14" s="688"/>
      <c r="V14" s="688"/>
      <c r="W14" s="688"/>
      <c r="X14" s="688"/>
      <c r="Y14" s="688"/>
      <c r="Z14" s="688"/>
      <c r="AA14" s="688"/>
      <c r="AB14" s="688"/>
      <c r="AC14" s="688"/>
      <c r="AD14" s="688"/>
      <c r="AE14" s="689"/>
      <c r="AF14" s="690"/>
      <c r="AG14" s="691"/>
      <c r="AH14" s="691"/>
      <c r="AI14" s="691"/>
      <c r="AJ14" s="692"/>
      <c r="AK14" s="693"/>
      <c r="AL14" s="688"/>
      <c r="AM14" s="688"/>
      <c r="AN14" s="688"/>
      <c r="AO14" s="688"/>
      <c r="AP14" s="688"/>
      <c r="AQ14" s="688"/>
      <c r="AR14" s="688"/>
      <c r="AS14" s="688"/>
      <c r="AT14" s="688"/>
      <c r="AU14" s="694"/>
      <c r="AV14" s="694"/>
      <c r="AW14" s="694"/>
      <c r="AX14" s="694"/>
      <c r="AY14" s="695"/>
      <c r="AZ14" s="56"/>
      <c r="BA14" s="56"/>
      <c r="BB14" s="56"/>
      <c r="BC14" s="56"/>
      <c r="BD14" s="56"/>
      <c r="BE14" s="67"/>
      <c r="BF14" s="67"/>
      <c r="BG14" s="67"/>
      <c r="BH14" s="67"/>
      <c r="BI14" s="67"/>
      <c r="BJ14" s="67"/>
      <c r="BK14" s="67"/>
      <c r="BL14" s="67"/>
      <c r="BM14" s="67"/>
      <c r="BN14" s="67"/>
      <c r="BO14" s="67"/>
      <c r="BP14" s="67"/>
      <c r="BQ14" s="52">
        <v>8</v>
      </c>
      <c r="BR14" s="72"/>
      <c r="BS14" s="684"/>
      <c r="BT14" s="685"/>
      <c r="BU14" s="685"/>
      <c r="BV14" s="685"/>
      <c r="BW14" s="685"/>
      <c r="BX14" s="685"/>
      <c r="BY14" s="685"/>
      <c r="BZ14" s="685"/>
      <c r="CA14" s="685"/>
      <c r="CB14" s="685"/>
      <c r="CC14" s="685"/>
      <c r="CD14" s="685"/>
      <c r="CE14" s="685"/>
      <c r="CF14" s="685"/>
      <c r="CG14" s="686"/>
      <c r="CH14" s="696"/>
      <c r="CI14" s="691"/>
      <c r="CJ14" s="691"/>
      <c r="CK14" s="691"/>
      <c r="CL14" s="697"/>
      <c r="CM14" s="696"/>
      <c r="CN14" s="691"/>
      <c r="CO14" s="691"/>
      <c r="CP14" s="691"/>
      <c r="CQ14" s="697"/>
      <c r="CR14" s="696"/>
      <c r="CS14" s="691"/>
      <c r="CT14" s="691"/>
      <c r="CU14" s="691"/>
      <c r="CV14" s="697"/>
      <c r="CW14" s="696"/>
      <c r="CX14" s="691"/>
      <c r="CY14" s="691"/>
      <c r="CZ14" s="691"/>
      <c r="DA14" s="697"/>
      <c r="DB14" s="696"/>
      <c r="DC14" s="691"/>
      <c r="DD14" s="691"/>
      <c r="DE14" s="691"/>
      <c r="DF14" s="697"/>
      <c r="DG14" s="696"/>
      <c r="DH14" s="691"/>
      <c r="DI14" s="691"/>
      <c r="DJ14" s="691"/>
      <c r="DK14" s="697"/>
      <c r="DL14" s="696"/>
      <c r="DM14" s="691"/>
      <c r="DN14" s="691"/>
      <c r="DO14" s="691"/>
      <c r="DP14" s="697"/>
      <c r="DQ14" s="696"/>
      <c r="DR14" s="691"/>
      <c r="DS14" s="691"/>
      <c r="DT14" s="691"/>
      <c r="DU14" s="697"/>
      <c r="DV14" s="684"/>
      <c r="DW14" s="685"/>
      <c r="DX14" s="685"/>
      <c r="DY14" s="685"/>
      <c r="DZ14" s="698"/>
      <c r="EA14" s="67"/>
    </row>
    <row r="15" spans="1:131" s="47" customFormat="1" ht="26.25" customHeight="1" x14ac:dyDescent="0.15">
      <c r="A15" s="52">
        <v>9</v>
      </c>
      <c r="B15" s="684"/>
      <c r="C15" s="685"/>
      <c r="D15" s="685"/>
      <c r="E15" s="685"/>
      <c r="F15" s="685"/>
      <c r="G15" s="685"/>
      <c r="H15" s="685"/>
      <c r="I15" s="685"/>
      <c r="J15" s="685"/>
      <c r="K15" s="685"/>
      <c r="L15" s="685"/>
      <c r="M15" s="685"/>
      <c r="N15" s="685"/>
      <c r="O15" s="685"/>
      <c r="P15" s="686"/>
      <c r="Q15" s="687"/>
      <c r="R15" s="688"/>
      <c r="S15" s="688"/>
      <c r="T15" s="688"/>
      <c r="U15" s="688"/>
      <c r="V15" s="688"/>
      <c r="W15" s="688"/>
      <c r="X15" s="688"/>
      <c r="Y15" s="688"/>
      <c r="Z15" s="688"/>
      <c r="AA15" s="688"/>
      <c r="AB15" s="688"/>
      <c r="AC15" s="688"/>
      <c r="AD15" s="688"/>
      <c r="AE15" s="689"/>
      <c r="AF15" s="690"/>
      <c r="AG15" s="691"/>
      <c r="AH15" s="691"/>
      <c r="AI15" s="691"/>
      <c r="AJ15" s="692"/>
      <c r="AK15" s="693"/>
      <c r="AL15" s="688"/>
      <c r="AM15" s="688"/>
      <c r="AN15" s="688"/>
      <c r="AO15" s="688"/>
      <c r="AP15" s="688"/>
      <c r="AQ15" s="688"/>
      <c r="AR15" s="688"/>
      <c r="AS15" s="688"/>
      <c r="AT15" s="688"/>
      <c r="AU15" s="694"/>
      <c r="AV15" s="694"/>
      <c r="AW15" s="694"/>
      <c r="AX15" s="694"/>
      <c r="AY15" s="695"/>
      <c r="AZ15" s="56"/>
      <c r="BA15" s="56"/>
      <c r="BB15" s="56"/>
      <c r="BC15" s="56"/>
      <c r="BD15" s="56"/>
      <c r="BE15" s="67"/>
      <c r="BF15" s="67"/>
      <c r="BG15" s="67"/>
      <c r="BH15" s="67"/>
      <c r="BI15" s="67"/>
      <c r="BJ15" s="67"/>
      <c r="BK15" s="67"/>
      <c r="BL15" s="67"/>
      <c r="BM15" s="67"/>
      <c r="BN15" s="67"/>
      <c r="BO15" s="67"/>
      <c r="BP15" s="67"/>
      <c r="BQ15" s="52">
        <v>9</v>
      </c>
      <c r="BR15" s="72"/>
      <c r="BS15" s="684"/>
      <c r="BT15" s="685"/>
      <c r="BU15" s="685"/>
      <c r="BV15" s="685"/>
      <c r="BW15" s="685"/>
      <c r="BX15" s="685"/>
      <c r="BY15" s="685"/>
      <c r="BZ15" s="685"/>
      <c r="CA15" s="685"/>
      <c r="CB15" s="685"/>
      <c r="CC15" s="685"/>
      <c r="CD15" s="685"/>
      <c r="CE15" s="685"/>
      <c r="CF15" s="685"/>
      <c r="CG15" s="686"/>
      <c r="CH15" s="696"/>
      <c r="CI15" s="691"/>
      <c r="CJ15" s="691"/>
      <c r="CK15" s="691"/>
      <c r="CL15" s="697"/>
      <c r="CM15" s="696"/>
      <c r="CN15" s="691"/>
      <c r="CO15" s="691"/>
      <c r="CP15" s="691"/>
      <c r="CQ15" s="697"/>
      <c r="CR15" s="696"/>
      <c r="CS15" s="691"/>
      <c r="CT15" s="691"/>
      <c r="CU15" s="691"/>
      <c r="CV15" s="697"/>
      <c r="CW15" s="696"/>
      <c r="CX15" s="691"/>
      <c r="CY15" s="691"/>
      <c r="CZ15" s="691"/>
      <c r="DA15" s="697"/>
      <c r="DB15" s="696"/>
      <c r="DC15" s="691"/>
      <c r="DD15" s="691"/>
      <c r="DE15" s="691"/>
      <c r="DF15" s="697"/>
      <c r="DG15" s="696"/>
      <c r="DH15" s="691"/>
      <c r="DI15" s="691"/>
      <c r="DJ15" s="691"/>
      <c r="DK15" s="697"/>
      <c r="DL15" s="696"/>
      <c r="DM15" s="691"/>
      <c r="DN15" s="691"/>
      <c r="DO15" s="691"/>
      <c r="DP15" s="697"/>
      <c r="DQ15" s="696"/>
      <c r="DR15" s="691"/>
      <c r="DS15" s="691"/>
      <c r="DT15" s="691"/>
      <c r="DU15" s="697"/>
      <c r="DV15" s="684"/>
      <c r="DW15" s="685"/>
      <c r="DX15" s="685"/>
      <c r="DY15" s="685"/>
      <c r="DZ15" s="698"/>
      <c r="EA15" s="67"/>
    </row>
    <row r="16" spans="1:131" s="47" customFormat="1" ht="26.25" customHeight="1" x14ac:dyDescent="0.15">
      <c r="A16" s="52">
        <v>10</v>
      </c>
      <c r="B16" s="684"/>
      <c r="C16" s="685"/>
      <c r="D16" s="685"/>
      <c r="E16" s="685"/>
      <c r="F16" s="685"/>
      <c r="G16" s="685"/>
      <c r="H16" s="685"/>
      <c r="I16" s="685"/>
      <c r="J16" s="685"/>
      <c r="K16" s="685"/>
      <c r="L16" s="685"/>
      <c r="M16" s="685"/>
      <c r="N16" s="685"/>
      <c r="O16" s="685"/>
      <c r="P16" s="686"/>
      <c r="Q16" s="687"/>
      <c r="R16" s="688"/>
      <c r="S16" s="688"/>
      <c r="T16" s="688"/>
      <c r="U16" s="688"/>
      <c r="V16" s="688"/>
      <c r="W16" s="688"/>
      <c r="X16" s="688"/>
      <c r="Y16" s="688"/>
      <c r="Z16" s="688"/>
      <c r="AA16" s="688"/>
      <c r="AB16" s="688"/>
      <c r="AC16" s="688"/>
      <c r="AD16" s="688"/>
      <c r="AE16" s="689"/>
      <c r="AF16" s="690"/>
      <c r="AG16" s="691"/>
      <c r="AH16" s="691"/>
      <c r="AI16" s="691"/>
      <c r="AJ16" s="692"/>
      <c r="AK16" s="693"/>
      <c r="AL16" s="688"/>
      <c r="AM16" s="688"/>
      <c r="AN16" s="688"/>
      <c r="AO16" s="688"/>
      <c r="AP16" s="688"/>
      <c r="AQ16" s="688"/>
      <c r="AR16" s="688"/>
      <c r="AS16" s="688"/>
      <c r="AT16" s="688"/>
      <c r="AU16" s="694"/>
      <c r="AV16" s="694"/>
      <c r="AW16" s="694"/>
      <c r="AX16" s="694"/>
      <c r="AY16" s="695"/>
      <c r="AZ16" s="56"/>
      <c r="BA16" s="56"/>
      <c r="BB16" s="56"/>
      <c r="BC16" s="56"/>
      <c r="BD16" s="56"/>
      <c r="BE16" s="67"/>
      <c r="BF16" s="67"/>
      <c r="BG16" s="67"/>
      <c r="BH16" s="67"/>
      <c r="BI16" s="67"/>
      <c r="BJ16" s="67"/>
      <c r="BK16" s="67"/>
      <c r="BL16" s="67"/>
      <c r="BM16" s="67"/>
      <c r="BN16" s="67"/>
      <c r="BO16" s="67"/>
      <c r="BP16" s="67"/>
      <c r="BQ16" s="52">
        <v>10</v>
      </c>
      <c r="BR16" s="72"/>
      <c r="BS16" s="684"/>
      <c r="BT16" s="685"/>
      <c r="BU16" s="685"/>
      <c r="BV16" s="685"/>
      <c r="BW16" s="685"/>
      <c r="BX16" s="685"/>
      <c r="BY16" s="685"/>
      <c r="BZ16" s="685"/>
      <c r="CA16" s="685"/>
      <c r="CB16" s="685"/>
      <c r="CC16" s="685"/>
      <c r="CD16" s="685"/>
      <c r="CE16" s="685"/>
      <c r="CF16" s="685"/>
      <c r="CG16" s="686"/>
      <c r="CH16" s="696"/>
      <c r="CI16" s="691"/>
      <c r="CJ16" s="691"/>
      <c r="CK16" s="691"/>
      <c r="CL16" s="697"/>
      <c r="CM16" s="696"/>
      <c r="CN16" s="691"/>
      <c r="CO16" s="691"/>
      <c r="CP16" s="691"/>
      <c r="CQ16" s="697"/>
      <c r="CR16" s="696"/>
      <c r="CS16" s="691"/>
      <c r="CT16" s="691"/>
      <c r="CU16" s="691"/>
      <c r="CV16" s="697"/>
      <c r="CW16" s="696"/>
      <c r="CX16" s="691"/>
      <c r="CY16" s="691"/>
      <c r="CZ16" s="691"/>
      <c r="DA16" s="697"/>
      <c r="DB16" s="696"/>
      <c r="DC16" s="691"/>
      <c r="DD16" s="691"/>
      <c r="DE16" s="691"/>
      <c r="DF16" s="697"/>
      <c r="DG16" s="696"/>
      <c r="DH16" s="691"/>
      <c r="DI16" s="691"/>
      <c r="DJ16" s="691"/>
      <c r="DK16" s="697"/>
      <c r="DL16" s="696"/>
      <c r="DM16" s="691"/>
      <c r="DN16" s="691"/>
      <c r="DO16" s="691"/>
      <c r="DP16" s="697"/>
      <c r="DQ16" s="696"/>
      <c r="DR16" s="691"/>
      <c r="DS16" s="691"/>
      <c r="DT16" s="691"/>
      <c r="DU16" s="697"/>
      <c r="DV16" s="684"/>
      <c r="DW16" s="685"/>
      <c r="DX16" s="685"/>
      <c r="DY16" s="685"/>
      <c r="DZ16" s="698"/>
      <c r="EA16" s="67"/>
    </row>
    <row r="17" spans="1:131" s="47" customFormat="1" ht="26.25" customHeight="1" x14ac:dyDescent="0.15">
      <c r="A17" s="52">
        <v>11</v>
      </c>
      <c r="B17" s="684"/>
      <c r="C17" s="685"/>
      <c r="D17" s="685"/>
      <c r="E17" s="685"/>
      <c r="F17" s="685"/>
      <c r="G17" s="685"/>
      <c r="H17" s="685"/>
      <c r="I17" s="685"/>
      <c r="J17" s="685"/>
      <c r="K17" s="685"/>
      <c r="L17" s="685"/>
      <c r="M17" s="685"/>
      <c r="N17" s="685"/>
      <c r="O17" s="685"/>
      <c r="P17" s="686"/>
      <c r="Q17" s="687"/>
      <c r="R17" s="688"/>
      <c r="S17" s="688"/>
      <c r="T17" s="688"/>
      <c r="U17" s="688"/>
      <c r="V17" s="688"/>
      <c r="W17" s="688"/>
      <c r="X17" s="688"/>
      <c r="Y17" s="688"/>
      <c r="Z17" s="688"/>
      <c r="AA17" s="688"/>
      <c r="AB17" s="688"/>
      <c r="AC17" s="688"/>
      <c r="AD17" s="688"/>
      <c r="AE17" s="689"/>
      <c r="AF17" s="690"/>
      <c r="AG17" s="691"/>
      <c r="AH17" s="691"/>
      <c r="AI17" s="691"/>
      <c r="AJ17" s="692"/>
      <c r="AK17" s="693"/>
      <c r="AL17" s="688"/>
      <c r="AM17" s="688"/>
      <c r="AN17" s="688"/>
      <c r="AO17" s="688"/>
      <c r="AP17" s="688"/>
      <c r="AQ17" s="688"/>
      <c r="AR17" s="688"/>
      <c r="AS17" s="688"/>
      <c r="AT17" s="688"/>
      <c r="AU17" s="694"/>
      <c r="AV17" s="694"/>
      <c r="AW17" s="694"/>
      <c r="AX17" s="694"/>
      <c r="AY17" s="695"/>
      <c r="AZ17" s="56"/>
      <c r="BA17" s="56"/>
      <c r="BB17" s="56"/>
      <c r="BC17" s="56"/>
      <c r="BD17" s="56"/>
      <c r="BE17" s="67"/>
      <c r="BF17" s="67"/>
      <c r="BG17" s="67"/>
      <c r="BH17" s="67"/>
      <c r="BI17" s="67"/>
      <c r="BJ17" s="67"/>
      <c r="BK17" s="67"/>
      <c r="BL17" s="67"/>
      <c r="BM17" s="67"/>
      <c r="BN17" s="67"/>
      <c r="BO17" s="67"/>
      <c r="BP17" s="67"/>
      <c r="BQ17" s="52">
        <v>11</v>
      </c>
      <c r="BR17" s="72"/>
      <c r="BS17" s="684"/>
      <c r="BT17" s="685"/>
      <c r="BU17" s="685"/>
      <c r="BV17" s="685"/>
      <c r="BW17" s="685"/>
      <c r="BX17" s="685"/>
      <c r="BY17" s="685"/>
      <c r="BZ17" s="685"/>
      <c r="CA17" s="685"/>
      <c r="CB17" s="685"/>
      <c r="CC17" s="685"/>
      <c r="CD17" s="685"/>
      <c r="CE17" s="685"/>
      <c r="CF17" s="685"/>
      <c r="CG17" s="686"/>
      <c r="CH17" s="696"/>
      <c r="CI17" s="691"/>
      <c r="CJ17" s="691"/>
      <c r="CK17" s="691"/>
      <c r="CL17" s="697"/>
      <c r="CM17" s="696"/>
      <c r="CN17" s="691"/>
      <c r="CO17" s="691"/>
      <c r="CP17" s="691"/>
      <c r="CQ17" s="697"/>
      <c r="CR17" s="696"/>
      <c r="CS17" s="691"/>
      <c r="CT17" s="691"/>
      <c r="CU17" s="691"/>
      <c r="CV17" s="697"/>
      <c r="CW17" s="696"/>
      <c r="CX17" s="691"/>
      <c r="CY17" s="691"/>
      <c r="CZ17" s="691"/>
      <c r="DA17" s="697"/>
      <c r="DB17" s="696"/>
      <c r="DC17" s="691"/>
      <c r="DD17" s="691"/>
      <c r="DE17" s="691"/>
      <c r="DF17" s="697"/>
      <c r="DG17" s="696"/>
      <c r="DH17" s="691"/>
      <c r="DI17" s="691"/>
      <c r="DJ17" s="691"/>
      <c r="DK17" s="697"/>
      <c r="DL17" s="696"/>
      <c r="DM17" s="691"/>
      <c r="DN17" s="691"/>
      <c r="DO17" s="691"/>
      <c r="DP17" s="697"/>
      <c r="DQ17" s="696"/>
      <c r="DR17" s="691"/>
      <c r="DS17" s="691"/>
      <c r="DT17" s="691"/>
      <c r="DU17" s="697"/>
      <c r="DV17" s="684"/>
      <c r="DW17" s="685"/>
      <c r="DX17" s="685"/>
      <c r="DY17" s="685"/>
      <c r="DZ17" s="698"/>
      <c r="EA17" s="67"/>
    </row>
    <row r="18" spans="1:131" s="47" customFormat="1" ht="26.25" customHeight="1" x14ac:dyDescent="0.15">
      <c r="A18" s="52">
        <v>12</v>
      </c>
      <c r="B18" s="684"/>
      <c r="C18" s="685"/>
      <c r="D18" s="685"/>
      <c r="E18" s="685"/>
      <c r="F18" s="685"/>
      <c r="G18" s="685"/>
      <c r="H18" s="685"/>
      <c r="I18" s="685"/>
      <c r="J18" s="685"/>
      <c r="K18" s="685"/>
      <c r="L18" s="685"/>
      <c r="M18" s="685"/>
      <c r="N18" s="685"/>
      <c r="O18" s="685"/>
      <c r="P18" s="686"/>
      <c r="Q18" s="687"/>
      <c r="R18" s="688"/>
      <c r="S18" s="688"/>
      <c r="T18" s="688"/>
      <c r="U18" s="688"/>
      <c r="V18" s="688"/>
      <c r="W18" s="688"/>
      <c r="X18" s="688"/>
      <c r="Y18" s="688"/>
      <c r="Z18" s="688"/>
      <c r="AA18" s="688"/>
      <c r="AB18" s="688"/>
      <c r="AC18" s="688"/>
      <c r="AD18" s="688"/>
      <c r="AE18" s="689"/>
      <c r="AF18" s="690"/>
      <c r="AG18" s="691"/>
      <c r="AH18" s="691"/>
      <c r="AI18" s="691"/>
      <c r="AJ18" s="692"/>
      <c r="AK18" s="693"/>
      <c r="AL18" s="688"/>
      <c r="AM18" s="688"/>
      <c r="AN18" s="688"/>
      <c r="AO18" s="688"/>
      <c r="AP18" s="688"/>
      <c r="AQ18" s="688"/>
      <c r="AR18" s="688"/>
      <c r="AS18" s="688"/>
      <c r="AT18" s="688"/>
      <c r="AU18" s="694"/>
      <c r="AV18" s="694"/>
      <c r="AW18" s="694"/>
      <c r="AX18" s="694"/>
      <c r="AY18" s="695"/>
      <c r="AZ18" s="56"/>
      <c r="BA18" s="56"/>
      <c r="BB18" s="56"/>
      <c r="BC18" s="56"/>
      <c r="BD18" s="56"/>
      <c r="BE18" s="67"/>
      <c r="BF18" s="67"/>
      <c r="BG18" s="67"/>
      <c r="BH18" s="67"/>
      <c r="BI18" s="67"/>
      <c r="BJ18" s="67"/>
      <c r="BK18" s="67"/>
      <c r="BL18" s="67"/>
      <c r="BM18" s="67"/>
      <c r="BN18" s="67"/>
      <c r="BO18" s="67"/>
      <c r="BP18" s="67"/>
      <c r="BQ18" s="52">
        <v>12</v>
      </c>
      <c r="BR18" s="72"/>
      <c r="BS18" s="684"/>
      <c r="BT18" s="685"/>
      <c r="BU18" s="685"/>
      <c r="BV18" s="685"/>
      <c r="BW18" s="685"/>
      <c r="BX18" s="685"/>
      <c r="BY18" s="685"/>
      <c r="BZ18" s="685"/>
      <c r="CA18" s="685"/>
      <c r="CB18" s="685"/>
      <c r="CC18" s="685"/>
      <c r="CD18" s="685"/>
      <c r="CE18" s="685"/>
      <c r="CF18" s="685"/>
      <c r="CG18" s="686"/>
      <c r="CH18" s="696"/>
      <c r="CI18" s="691"/>
      <c r="CJ18" s="691"/>
      <c r="CK18" s="691"/>
      <c r="CL18" s="697"/>
      <c r="CM18" s="696"/>
      <c r="CN18" s="691"/>
      <c r="CO18" s="691"/>
      <c r="CP18" s="691"/>
      <c r="CQ18" s="697"/>
      <c r="CR18" s="696"/>
      <c r="CS18" s="691"/>
      <c r="CT18" s="691"/>
      <c r="CU18" s="691"/>
      <c r="CV18" s="697"/>
      <c r="CW18" s="696"/>
      <c r="CX18" s="691"/>
      <c r="CY18" s="691"/>
      <c r="CZ18" s="691"/>
      <c r="DA18" s="697"/>
      <c r="DB18" s="696"/>
      <c r="DC18" s="691"/>
      <c r="DD18" s="691"/>
      <c r="DE18" s="691"/>
      <c r="DF18" s="697"/>
      <c r="DG18" s="696"/>
      <c r="DH18" s="691"/>
      <c r="DI18" s="691"/>
      <c r="DJ18" s="691"/>
      <c r="DK18" s="697"/>
      <c r="DL18" s="696"/>
      <c r="DM18" s="691"/>
      <c r="DN18" s="691"/>
      <c r="DO18" s="691"/>
      <c r="DP18" s="697"/>
      <c r="DQ18" s="696"/>
      <c r="DR18" s="691"/>
      <c r="DS18" s="691"/>
      <c r="DT18" s="691"/>
      <c r="DU18" s="697"/>
      <c r="DV18" s="684"/>
      <c r="DW18" s="685"/>
      <c r="DX18" s="685"/>
      <c r="DY18" s="685"/>
      <c r="DZ18" s="698"/>
      <c r="EA18" s="67"/>
    </row>
    <row r="19" spans="1:131" s="47" customFormat="1" ht="26.25" customHeight="1" x14ac:dyDescent="0.15">
      <c r="A19" s="52">
        <v>13</v>
      </c>
      <c r="B19" s="684"/>
      <c r="C19" s="685"/>
      <c r="D19" s="685"/>
      <c r="E19" s="685"/>
      <c r="F19" s="685"/>
      <c r="G19" s="685"/>
      <c r="H19" s="685"/>
      <c r="I19" s="685"/>
      <c r="J19" s="685"/>
      <c r="K19" s="685"/>
      <c r="L19" s="685"/>
      <c r="M19" s="685"/>
      <c r="N19" s="685"/>
      <c r="O19" s="685"/>
      <c r="P19" s="686"/>
      <c r="Q19" s="687"/>
      <c r="R19" s="688"/>
      <c r="S19" s="688"/>
      <c r="T19" s="688"/>
      <c r="U19" s="688"/>
      <c r="V19" s="688"/>
      <c r="W19" s="688"/>
      <c r="X19" s="688"/>
      <c r="Y19" s="688"/>
      <c r="Z19" s="688"/>
      <c r="AA19" s="688"/>
      <c r="AB19" s="688"/>
      <c r="AC19" s="688"/>
      <c r="AD19" s="688"/>
      <c r="AE19" s="689"/>
      <c r="AF19" s="690"/>
      <c r="AG19" s="691"/>
      <c r="AH19" s="691"/>
      <c r="AI19" s="691"/>
      <c r="AJ19" s="692"/>
      <c r="AK19" s="693"/>
      <c r="AL19" s="688"/>
      <c r="AM19" s="688"/>
      <c r="AN19" s="688"/>
      <c r="AO19" s="688"/>
      <c r="AP19" s="688"/>
      <c r="AQ19" s="688"/>
      <c r="AR19" s="688"/>
      <c r="AS19" s="688"/>
      <c r="AT19" s="688"/>
      <c r="AU19" s="694"/>
      <c r="AV19" s="694"/>
      <c r="AW19" s="694"/>
      <c r="AX19" s="694"/>
      <c r="AY19" s="695"/>
      <c r="AZ19" s="56"/>
      <c r="BA19" s="56"/>
      <c r="BB19" s="56"/>
      <c r="BC19" s="56"/>
      <c r="BD19" s="56"/>
      <c r="BE19" s="67"/>
      <c r="BF19" s="67"/>
      <c r="BG19" s="67"/>
      <c r="BH19" s="67"/>
      <c r="BI19" s="67"/>
      <c r="BJ19" s="67"/>
      <c r="BK19" s="67"/>
      <c r="BL19" s="67"/>
      <c r="BM19" s="67"/>
      <c r="BN19" s="67"/>
      <c r="BO19" s="67"/>
      <c r="BP19" s="67"/>
      <c r="BQ19" s="52">
        <v>13</v>
      </c>
      <c r="BR19" s="72"/>
      <c r="BS19" s="684"/>
      <c r="BT19" s="685"/>
      <c r="BU19" s="685"/>
      <c r="BV19" s="685"/>
      <c r="BW19" s="685"/>
      <c r="BX19" s="685"/>
      <c r="BY19" s="685"/>
      <c r="BZ19" s="685"/>
      <c r="CA19" s="685"/>
      <c r="CB19" s="685"/>
      <c r="CC19" s="685"/>
      <c r="CD19" s="685"/>
      <c r="CE19" s="685"/>
      <c r="CF19" s="685"/>
      <c r="CG19" s="686"/>
      <c r="CH19" s="696"/>
      <c r="CI19" s="691"/>
      <c r="CJ19" s="691"/>
      <c r="CK19" s="691"/>
      <c r="CL19" s="697"/>
      <c r="CM19" s="696"/>
      <c r="CN19" s="691"/>
      <c r="CO19" s="691"/>
      <c r="CP19" s="691"/>
      <c r="CQ19" s="697"/>
      <c r="CR19" s="696"/>
      <c r="CS19" s="691"/>
      <c r="CT19" s="691"/>
      <c r="CU19" s="691"/>
      <c r="CV19" s="697"/>
      <c r="CW19" s="696"/>
      <c r="CX19" s="691"/>
      <c r="CY19" s="691"/>
      <c r="CZ19" s="691"/>
      <c r="DA19" s="697"/>
      <c r="DB19" s="696"/>
      <c r="DC19" s="691"/>
      <c r="DD19" s="691"/>
      <c r="DE19" s="691"/>
      <c r="DF19" s="697"/>
      <c r="DG19" s="696"/>
      <c r="DH19" s="691"/>
      <c r="DI19" s="691"/>
      <c r="DJ19" s="691"/>
      <c r="DK19" s="697"/>
      <c r="DL19" s="696"/>
      <c r="DM19" s="691"/>
      <c r="DN19" s="691"/>
      <c r="DO19" s="691"/>
      <c r="DP19" s="697"/>
      <c r="DQ19" s="696"/>
      <c r="DR19" s="691"/>
      <c r="DS19" s="691"/>
      <c r="DT19" s="691"/>
      <c r="DU19" s="697"/>
      <c r="DV19" s="684"/>
      <c r="DW19" s="685"/>
      <c r="DX19" s="685"/>
      <c r="DY19" s="685"/>
      <c r="DZ19" s="698"/>
      <c r="EA19" s="67"/>
    </row>
    <row r="20" spans="1:131" s="47" customFormat="1" ht="26.25" customHeight="1" x14ac:dyDescent="0.15">
      <c r="A20" s="52">
        <v>14</v>
      </c>
      <c r="B20" s="684"/>
      <c r="C20" s="685"/>
      <c r="D20" s="685"/>
      <c r="E20" s="685"/>
      <c r="F20" s="685"/>
      <c r="G20" s="685"/>
      <c r="H20" s="685"/>
      <c r="I20" s="685"/>
      <c r="J20" s="685"/>
      <c r="K20" s="685"/>
      <c r="L20" s="685"/>
      <c r="M20" s="685"/>
      <c r="N20" s="685"/>
      <c r="O20" s="685"/>
      <c r="P20" s="686"/>
      <c r="Q20" s="687"/>
      <c r="R20" s="688"/>
      <c r="S20" s="688"/>
      <c r="T20" s="688"/>
      <c r="U20" s="688"/>
      <c r="V20" s="688"/>
      <c r="W20" s="688"/>
      <c r="X20" s="688"/>
      <c r="Y20" s="688"/>
      <c r="Z20" s="688"/>
      <c r="AA20" s="688"/>
      <c r="AB20" s="688"/>
      <c r="AC20" s="688"/>
      <c r="AD20" s="688"/>
      <c r="AE20" s="689"/>
      <c r="AF20" s="690"/>
      <c r="AG20" s="691"/>
      <c r="AH20" s="691"/>
      <c r="AI20" s="691"/>
      <c r="AJ20" s="692"/>
      <c r="AK20" s="693"/>
      <c r="AL20" s="688"/>
      <c r="AM20" s="688"/>
      <c r="AN20" s="688"/>
      <c r="AO20" s="688"/>
      <c r="AP20" s="688"/>
      <c r="AQ20" s="688"/>
      <c r="AR20" s="688"/>
      <c r="AS20" s="688"/>
      <c r="AT20" s="688"/>
      <c r="AU20" s="694"/>
      <c r="AV20" s="694"/>
      <c r="AW20" s="694"/>
      <c r="AX20" s="694"/>
      <c r="AY20" s="695"/>
      <c r="AZ20" s="56"/>
      <c r="BA20" s="56"/>
      <c r="BB20" s="56"/>
      <c r="BC20" s="56"/>
      <c r="BD20" s="56"/>
      <c r="BE20" s="67"/>
      <c r="BF20" s="67"/>
      <c r="BG20" s="67"/>
      <c r="BH20" s="67"/>
      <c r="BI20" s="67"/>
      <c r="BJ20" s="67"/>
      <c r="BK20" s="67"/>
      <c r="BL20" s="67"/>
      <c r="BM20" s="67"/>
      <c r="BN20" s="67"/>
      <c r="BO20" s="67"/>
      <c r="BP20" s="67"/>
      <c r="BQ20" s="52">
        <v>14</v>
      </c>
      <c r="BR20" s="72"/>
      <c r="BS20" s="684"/>
      <c r="BT20" s="685"/>
      <c r="BU20" s="685"/>
      <c r="BV20" s="685"/>
      <c r="BW20" s="685"/>
      <c r="BX20" s="685"/>
      <c r="BY20" s="685"/>
      <c r="BZ20" s="685"/>
      <c r="CA20" s="685"/>
      <c r="CB20" s="685"/>
      <c r="CC20" s="685"/>
      <c r="CD20" s="685"/>
      <c r="CE20" s="685"/>
      <c r="CF20" s="685"/>
      <c r="CG20" s="686"/>
      <c r="CH20" s="696"/>
      <c r="CI20" s="691"/>
      <c r="CJ20" s="691"/>
      <c r="CK20" s="691"/>
      <c r="CL20" s="697"/>
      <c r="CM20" s="696"/>
      <c r="CN20" s="691"/>
      <c r="CO20" s="691"/>
      <c r="CP20" s="691"/>
      <c r="CQ20" s="697"/>
      <c r="CR20" s="696"/>
      <c r="CS20" s="691"/>
      <c r="CT20" s="691"/>
      <c r="CU20" s="691"/>
      <c r="CV20" s="697"/>
      <c r="CW20" s="696"/>
      <c r="CX20" s="691"/>
      <c r="CY20" s="691"/>
      <c r="CZ20" s="691"/>
      <c r="DA20" s="697"/>
      <c r="DB20" s="696"/>
      <c r="DC20" s="691"/>
      <c r="DD20" s="691"/>
      <c r="DE20" s="691"/>
      <c r="DF20" s="697"/>
      <c r="DG20" s="696"/>
      <c r="DH20" s="691"/>
      <c r="DI20" s="691"/>
      <c r="DJ20" s="691"/>
      <c r="DK20" s="697"/>
      <c r="DL20" s="696"/>
      <c r="DM20" s="691"/>
      <c r="DN20" s="691"/>
      <c r="DO20" s="691"/>
      <c r="DP20" s="697"/>
      <c r="DQ20" s="696"/>
      <c r="DR20" s="691"/>
      <c r="DS20" s="691"/>
      <c r="DT20" s="691"/>
      <c r="DU20" s="697"/>
      <c r="DV20" s="684"/>
      <c r="DW20" s="685"/>
      <c r="DX20" s="685"/>
      <c r="DY20" s="685"/>
      <c r="DZ20" s="698"/>
      <c r="EA20" s="67"/>
    </row>
    <row r="21" spans="1:131" s="47" customFormat="1" ht="26.25" customHeight="1" x14ac:dyDescent="0.15">
      <c r="A21" s="52">
        <v>15</v>
      </c>
      <c r="B21" s="684"/>
      <c r="C21" s="685"/>
      <c r="D21" s="685"/>
      <c r="E21" s="685"/>
      <c r="F21" s="685"/>
      <c r="G21" s="685"/>
      <c r="H21" s="685"/>
      <c r="I21" s="685"/>
      <c r="J21" s="685"/>
      <c r="K21" s="685"/>
      <c r="L21" s="685"/>
      <c r="M21" s="685"/>
      <c r="N21" s="685"/>
      <c r="O21" s="685"/>
      <c r="P21" s="686"/>
      <c r="Q21" s="687"/>
      <c r="R21" s="688"/>
      <c r="S21" s="688"/>
      <c r="T21" s="688"/>
      <c r="U21" s="688"/>
      <c r="V21" s="688"/>
      <c r="W21" s="688"/>
      <c r="X21" s="688"/>
      <c r="Y21" s="688"/>
      <c r="Z21" s="688"/>
      <c r="AA21" s="688"/>
      <c r="AB21" s="688"/>
      <c r="AC21" s="688"/>
      <c r="AD21" s="688"/>
      <c r="AE21" s="689"/>
      <c r="AF21" s="690"/>
      <c r="AG21" s="691"/>
      <c r="AH21" s="691"/>
      <c r="AI21" s="691"/>
      <c r="AJ21" s="692"/>
      <c r="AK21" s="693"/>
      <c r="AL21" s="688"/>
      <c r="AM21" s="688"/>
      <c r="AN21" s="688"/>
      <c r="AO21" s="688"/>
      <c r="AP21" s="688"/>
      <c r="AQ21" s="688"/>
      <c r="AR21" s="688"/>
      <c r="AS21" s="688"/>
      <c r="AT21" s="688"/>
      <c r="AU21" s="694"/>
      <c r="AV21" s="694"/>
      <c r="AW21" s="694"/>
      <c r="AX21" s="694"/>
      <c r="AY21" s="695"/>
      <c r="AZ21" s="56"/>
      <c r="BA21" s="56"/>
      <c r="BB21" s="56"/>
      <c r="BC21" s="56"/>
      <c r="BD21" s="56"/>
      <c r="BE21" s="67"/>
      <c r="BF21" s="67"/>
      <c r="BG21" s="67"/>
      <c r="BH21" s="67"/>
      <c r="BI21" s="67"/>
      <c r="BJ21" s="67"/>
      <c r="BK21" s="67"/>
      <c r="BL21" s="67"/>
      <c r="BM21" s="67"/>
      <c r="BN21" s="67"/>
      <c r="BO21" s="67"/>
      <c r="BP21" s="67"/>
      <c r="BQ21" s="52">
        <v>15</v>
      </c>
      <c r="BR21" s="72"/>
      <c r="BS21" s="684"/>
      <c r="BT21" s="685"/>
      <c r="BU21" s="685"/>
      <c r="BV21" s="685"/>
      <c r="BW21" s="685"/>
      <c r="BX21" s="685"/>
      <c r="BY21" s="685"/>
      <c r="BZ21" s="685"/>
      <c r="CA21" s="685"/>
      <c r="CB21" s="685"/>
      <c r="CC21" s="685"/>
      <c r="CD21" s="685"/>
      <c r="CE21" s="685"/>
      <c r="CF21" s="685"/>
      <c r="CG21" s="686"/>
      <c r="CH21" s="696"/>
      <c r="CI21" s="691"/>
      <c r="CJ21" s="691"/>
      <c r="CK21" s="691"/>
      <c r="CL21" s="697"/>
      <c r="CM21" s="696"/>
      <c r="CN21" s="691"/>
      <c r="CO21" s="691"/>
      <c r="CP21" s="691"/>
      <c r="CQ21" s="697"/>
      <c r="CR21" s="696"/>
      <c r="CS21" s="691"/>
      <c r="CT21" s="691"/>
      <c r="CU21" s="691"/>
      <c r="CV21" s="697"/>
      <c r="CW21" s="696"/>
      <c r="CX21" s="691"/>
      <c r="CY21" s="691"/>
      <c r="CZ21" s="691"/>
      <c r="DA21" s="697"/>
      <c r="DB21" s="696"/>
      <c r="DC21" s="691"/>
      <c r="DD21" s="691"/>
      <c r="DE21" s="691"/>
      <c r="DF21" s="697"/>
      <c r="DG21" s="696"/>
      <c r="DH21" s="691"/>
      <c r="DI21" s="691"/>
      <c r="DJ21" s="691"/>
      <c r="DK21" s="697"/>
      <c r="DL21" s="696"/>
      <c r="DM21" s="691"/>
      <c r="DN21" s="691"/>
      <c r="DO21" s="691"/>
      <c r="DP21" s="697"/>
      <c r="DQ21" s="696"/>
      <c r="DR21" s="691"/>
      <c r="DS21" s="691"/>
      <c r="DT21" s="691"/>
      <c r="DU21" s="697"/>
      <c r="DV21" s="684"/>
      <c r="DW21" s="685"/>
      <c r="DX21" s="685"/>
      <c r="DY21" s="685"/>
      <c r="DZ21" s="698"/>
      <c r="EA21" s="67"/>
    </row>
    <row r="22" spans="1:131" s="47" customFormat="1" ht="26.25" customHeight="1" x14ac:dyDescent="0.15">
      <c r="A22" s="52">
        <v>16</v>
      </c>
      <c r="B22" s="684"/>
      <c r="C22" s="685"/>
      <c r="D22" s="685"/>
      <c r="E22" s="685"/>
      <c r="F22" s="685"/>
      <c r="G22" s="685"/>
      <c r="H22" s="685"/>
      <c r="I22" s="685"/>
      <c r="J22" s="685"/>
      <c r="K22" s="685"/>
      <c r="L22" s="685"/>
      <c r="M22" s="685"/>
      <c r="N22" s="685"/>
      <c r="O22" s="685"/>
      <c r="P22" s="686"/>
      <c r="Q22" s="699"/>
      <c r="R22" s="700"/>
      <c r="S22" s="700"/>
      <c r="T22" s="700"/>
      <c r="U22" s="700"/>
      <c r="V22" s="700"/>
      <c r="W22" s="700"/>
      <c r="X22" s="700"/>
      <c r="Y22" s="700"/>
      <c r="Z22" s="700"/>
      <c r="AA22" s="700"/>
      <c r="AB22" s="700"/>
      <c r="AC22" s="700"/>
      <c r="AD22" s="700"/>
      <c r="AE22" s="701"/>
      <c r="AF22" s="690"/>
      <c r="AG22" s="691"/>
      <c r="AH22" s="691"/>
      <c r="AI22" s="691"/>
      <c r="AJ22" s="692"/>
      <c r="AK22" s="702"/>
      <c r="AL22" s="700"/>
      <c r="AM22" s="700"/>
      <c r="AN22" s="700"/>
      <c r="AO22" s="700"/>
      <c r="AP22" s="700"/>
      <c r="AQ22" s="700"/>
      <c r="AR22" s="700"/>
      <c r="AS22" s="700"/>
      <c r="AT22" s="700"/>
      <c r="AU22" s="703"/>
      <c r="AV22" s="703"/>
      <c r="AW22" s="703"/>
      <c r="AX22" s="703"/>
      <c r="AY22" s="704"/>
      <c r="AZ22" s="705" t="s">
        <v>454</v>
      </c>
      <c r="BA22" s="705"/>
      <c r="BB22" s="705"/>
      <c r="BC22" s="705"/>
      <c r="BD22" s="706"/>
      <c r="BE22" s="67"/>
      <c r="BF22" s="67"/>
      <c r="BG22" s="67"/>
      <c r="BH22" s="67"/>
      <c r="BI22" s="67"/>
      <c r="BJ22" s="67"/>
      <c r="BK22" s="67"/>
      <c r="BL22" s="67"/>
      <c r="BM22" s="67"/>
      <c r="BN22" s="67"/>
      <c r="BO22" s="67"/>
      <c r="BP22" s="67"/>
      <c r="BQ22" s="52">
        <v>16</v>
      </c>
      <c r="BR22" s="72"/>
      <c r="BS22" s="684"/>
      <c r="BT22" s="685"/>
      <c r="BU22" s="685"/>
      <c r="BV22" s="685"/>
      <c r="BW22" s="685"/>
      <c r="BX22" s="685"/>
      <c r="BY22" s="685"/>
      <c r="BZ22" s="685"/>
      <c r="CA22" s="685"/>
      <c r="CB22" s="685"/>
      <c r="CC22" s="685"/>
      <c r="CD22" s="685"/>
      <c r="CE22" s="685"/>
      <c r="CF22" s="685"/>
      <c r="CG22" s="686"/>
      <c r="CH22" s="696"/>
      <c r="CI22" s="691"/>
      <c r="CJ22" s="691"/>
      <c r="CK22" s="691"/>
      <c r="CL22" s="697"/>
      <c r="CM22" s="696"/>
      <c r="CN22" s="691"/>
      <c r="CO22" s="691"/>
      <c r="CP22" s="691"/>
      <c r="CQ22" s="697"/>
      <c r="CR22" s="696"/>
      <c r="CS22" s="691"/>
      <c r="CT22" s="691"/>
      <c r="CU22" s="691"/>
      <c r="CV22" s="697"/>
      <c r="CW22" s="696"/>
      <c r="CX22" s="691"/>
      <c r="CY22" s="691"/>
      <c r="CZ22" s="691"/>
      <c r="DA22" s="697"/>
      <c r="DB22" s="696"/>
      <c r="DC22" s="691"/>
      <c r="DD22" s="691"/>
      <c r="DE22" s="691"/>
      <c r="DF22" s="697"/>
      <c r="DG22" s="696"/>
      <c r="DH22" s="691"/>
      <c r="DI22" s="691"/>
      <c r="DJ22" s="691"/>
      <c r="DK22" s="697"/>
      <c r="DL22" s="696"/>
      <c r="DM22" s="691"/>
      <c r="DN22" s="691"/>
      <c r="DO22" s="691"/>
      <c r="DP22" s="697"/>
      <c r="DQ22" s="696"/>
      <c r="DR22" s="691"/>
      <c r="DS22" s="691"/>
      <c r="DT22" s="691"/>
      <c r="DU22" s="697"/>
      <c r="DV22" s="684"/>
      <c r="DW22" s="685"/>
      <c r="DX22" s="685"/>
      <c r="DY22" s="685"/>
      <c r="DZ22" s="698"/>
      <c r="EA22" s="67"/>
    </row>
    <row r="23" spans="1:131" s="47" customFormat="1" ht="26.25" customHeight="1" x14ac:dyDescent="0.15">
      <c r="A23" s="53" t="s">
        <v>250</v>
      </c>
      <c r="B23" s="707" t="s">
        <v>305</v>
      </c>
      <c r="C23" s="708"/>
      <c r="D23" s="708"/>
      <c r="E23" s="708"/>
      <c r="F23" s="708"/>
      <c r="G23" s="708"/>
      <c r="H23" s="708"/>
      <c r="I23" s="708"/>
      <c r="J23" s="708"/>
      <c r="K23" s="708"/>
      <c r="L23" s="708"/>
      <c r="M23" s="708"/>
      <c r="N23" s="708"/>
      <c r="O23" s="708"/>
      <c r="P23" s="709"/>
      <c r="Q23" s="710">
        <v>7553</v>
      </c>
      <c r="R23" s="711"/>
      <c r="S23" s="711"/>
      <c r="T23" s="711"/>
      <c r="U23" s="711"/>
      <c r="V23" s="711">
        <v>7338</v>
      </c>
      <c r="W23" s="711"/>
      <c r="X23" s="711"/>
      <c r="Y23" s="711"/>
      <c r="Z23" s="711"/>
      <c r="AA23" s="711">
        <v>215</v>
      </c>
      <c r="AB23" s="711"/>
      <c r="AC23" s="711"/>
      <c r="AD23" s="711"/>
      <c r="AE23" s="712"/>
      <c r="AF23" s="713">
        <v>173</v>
      </c>
      <c r="AG23" s="711"/>
      <c r="AH23" s="711"/>
      <c r="AI23" s="711"/>
      <c r="AJ23" s="714"/>
      <c r="AK23" s="715"/>
      <c r="AL23" s="716"/>
      <c r="AM23" s="716"/>
      <c r="AN23" s="716"/>
      <c r="AO23" s="716"/>
      <c r="AP23" s="711">
        <v>5136</v>
      </c>
      <c r="AQ23" s="711"/>
      <c r="AR23" s="711"/>
      <c r="AS23" s="711"/>
      <c r="AT23" s="711"/>
      <c r="AU23" s="717"/>
      <c r="AV23" s="717"/>
      <c r="AW23" s="717"/>
      <c r="AX23" s="717"/>
      <c r="AY23" s="718"/>
      <c r="AZ23" s="719" t="s">
        <v>199</v>
      </c>
      <c r="BA23" s="720"/>
      <c r="BB23" s="720"/>
      <c r="BC23" s="720"/>
      <c r="BD23" s="721"/>
      <c r="BE23" s="67"/>
      <c r="BF23" s="67"/>
      <c r="BG23" s="67"/>
      <c r="BH23" s="67"/>
      <c r="BI23" s="67"/>
      <c r="BJ23" s="67"/>
      <c r="BK23" s="67"/>
      <c r="BL23" s="67"/>
      <c r="BM23" s="67"/>
      <c r="BN23" s="67"/>
      <c r="BO23" s="67"/>
      <c r="BP23" s="67"/>
      <c r="BQ23" s="52">
        <v>17</v>
      </c>
      <c r="BR23" s="72"/>
      <c r="BS23" s="684"/>
      <c r="BT23" s="685"/>
      <c r="BU23" s="685"/>
      <c r="BV23" s="685"/>
      <c r="BW23" s="685"/>
      <c r="BX23" s="685"/>
      <c r="BY23" s="685"/>
      <c r="BZ23" s="685"/>
      <c r="CA23" s="685"/>
      <c r="CB23" s="685"/>
      <c r="CC23" s="685"/>
      <c r="CD23" s="685"/>
      <c r="CE23" s="685"/>
      <c r="CF23" s="685"/>
      <c r="CG23" s="686"/>
      <c r="CH23" s="696"/>
      <c r="CI23" s="691"/>
      <c r="CJ23" s="691"/>
      <c r="CK23" s="691"/>
      <c r="CL23" s="697"/>
      <c r="CM23" s="696"/>
      <c r="CN23" s="691"/>
      <c r="CO23" s="691"/>
      <c r="CP23" s="691"/>
      <c r="CQ23" s="697"/>
      <c r="CR23" s="696"/>
      <c r="CS23" s="691"/>
      <c r="CT23" s="691"/>
      <c r="CU23" s="691"/>
      <c r="CV23" s="697"/>
      <c r="CW23" s="696"/>
      <c r="CX23" s="691"/>
      <c r="CY23" s="691"/>
      <c r="CZ23" s="691"/>
      <c r="DA23" s="697"/>
      <c r="DB23" s="696"/>
      <c r="DC23" s="691"/>
      <c r="DD23" s="691"/>
      <c r="DE23" s="691"/>
      <c r="DF23" s="697"/>
      <c r="DG23" s="696"/>
      <c r="DH23" s="691"/>
      <c r="DI23" s="691"/>
      <c r="DJ23" s="691"/>
      <c r="DK23" s="697"/>
      <c r="DL23" s="696"/>
      <c r="DM23" s="691"/>
      <c r="DN23" s="691"/>
      <c r="DO23" s="691"/>
      <c r="DP23" s="697"/>
      <c r="DQ23" s="696"/>
      <c r="DR23" s="691"/>
      <c r="DS23" s="691"/>
      <c r="DT23" s="691"/>
      <c r="DU23" s="697"/>
      <c r="DV23" s="684"/>
      <c r="DW23" s="685"/>
      <c r="DX23" s="685"/>
      <c r="DY23" s="685"/>
      <c r="DZ23" s="698"/>
      <c r="EA23" s="67"/>
    </row>
    <row r="24" spans="1:131" s="47" customFormat="1" ht="26.25" customHeight="1" x14ac:dyDescent="0.15">
      <c r="A24" s="722" t="s">
        <v>385</v>
      </c>
      <c r="B24" s="722"/>
      <c r="C24" s="722"/>
      <c r="D24" s="722"/>
      <c r="E24" s="722"/>
      <c r="F24" s="722"/>
      <c r="G24" s="722"/>
      <c r="H24" s="722"/>
      <c r="I24" s="722"/>
      <c r="J24" s="722"/>
      <c r="K24" s="722"/>
      <c r="L24" s="722"/>
      <c r="M24" s="722"/>
      <c r="N24" s="722"/>
      <c r="O24" s="722"/>
      <c r="P24" s="722"/>
      <c r="Q24" s="722"/>
      <c r="R24" s="722"/>
      <c r="S24" s="722"/>
      <c r="T24" s="722"/>
      <c r="U24" s="722"/>
      <c r="V24" s="722"/>
      <c r="W24" s="722"/>
      <c r="X24" s="722"/>
      <c r="Y24" s="722"/>
      <c r="Z24" s="722"/>
      <c r="AA24" s="722"/>
      <c r="AB24" s="722"/>
      <c r="AC24" s="722"/>
      <c r="AD24" s="722"/>
      <c r="AE24" s="722"/>
      <c r="AF24" s="722"/>
      <c r="AG24" s="722"/>
      <c r="AH24" s="722"/>
      <c r="AI24" s="722"/>
      <c r="AJ24" s="722"/>
      <c r="AK24" s="722"/>
      <c r="AL24" s="722"/>
      <c r="AM24" s="722"/>
      <c r="AN24" s="722"/>
      <c r="AO24" s="722"/>
      <c r="AP24" s="722"/>
      <c r="AQ24" s="722"/>
      <c r="AR24" s="722"/>
      <c r="AS24" s="722"/>
      <c r="AT24" s="722"/>
      <c r="AU24" s="722"/>
      <c r="AV24" s="722"/>
      <c r="AW24" s="722"/>
      <c r="AX24" s="722"/>
      <c r="AY24" s="722"/>
      <c r="AZ24" s="56"/>
      <c r="BA24" s="56"/>
      <c r="BB24" s="56"/>
      <c r="BC24" s="56"/>
      <c r="BD24" s="56"/>
      <c r="BE24" s="67"/>
      <c r="BF24" s="67"/>
      <c r="BG24" s="67"/>
      <c r="BH24" s="67"/>
      <c r="BI24" s="67"/>
      <c r="BJ24" s="67"/>
      <c r="BK24" s="67"/>
      <c r="BL24" s="67"/>
      <c r="BM24" s="67"/>
      <c r="BN24" s="67"/>
      <c r="BO24" s="67"/>
      <c r="BP24" s="67"/>
      <c r="BQ24" s="52">
        <v>18</v>
      </c>
      <c r="BR24" s="72"/>
      <c r="BS24" s="684"/>
      <c r="BT24" s="685"/>
      <c r="BU24" s="685"/>
      <c r="BV24" s="685"/>
      <c r="BW24" s="685"/>
      <c r="BX24" s="685"/>
      <c r="BY24" s="685"/>
      <c r="BZ24" s="685"/>
      <c r="CA24" s="685"/>
      <c r="CB24" s="685"/>
      <c r="CC24" s="685"/>
      <c r="CD24" s="685"/>
      <c r="CE24" s="685"/>
      <c r="CF24" s="685"/>
      <c r="CG24" s="686"/>
      <c r="CH24" s="696"/>
      <c r="CI24" s="691"/>
      <c r="CJ24" s="691"/>
      <c r="CK24" s="691"/>
      <c r="CL24" s="697"/>
      <c r="CM24" s="696"/>
      <c r="CN24" s="691"/>
      <c r="CO24" s="691"/>
      <c r="CP24" s="691"/>
      <c r="CQ24" s="697"/>
      <c r="CR24" s="696"/>
      <c r="CS24" s="691"/>
      <c r="CT24" s="691"/>
      <c r="CU24" s="691"/>
      <c r="CV24" s="697"/>
      <c r="CW24" s="696"/>
      <c r="CX24" s="691"/>
      <c r="CY24" s="691"/>
      <c r="CZ24" s="691"/>
      <c r="DA24" s="697"/>
      <c r="DB24" s="696"/>
      <c r="DC24" s="691"/>
      <c r="DD24" s="691"/>
      <c r="DE24" s="691"/>
      <c r="DF24" s="697"/>
      <c r="DG24" s="696"/>
      <c r="DH24" s="691"/>
      <c r="DI24" s="691"/>
      <c r="DJ24" s="691"/>
      <c r="DK24" s="697"/>
      <c r="DL24" s="696"/>
      <c r="DM24" s="691"/>
      <c r="DN24" s="691"/>
      <c r="DO24" s="691"/>
      <c r="DP24" s="697"/>
      <c r="DQ24" s="696"/>
      <c r="DR24" s="691"/>
      <c r="DS24" s="691"/>
      <c r="DT24" s="691"/>
      <c r="DU24" s="697"/>
      <c r="DV24" s="684"/>
      <c r="DW24" s="685"/>
      <c r="DX24" s="685"/>
      <c r="DY24" s="685"/>
      <c r="DZ24" s="698"/>
      <c r="EA24" s="67"/>
    </row>
    <row r="25" spans="1:131" ht="26.25" customHeight="1" x14ac:dyDescent="0.15">
      <c r="A25" s="666" t="s">
        <v>419</v>
      </c>
      <c r="B25" s="666"/>
      <c r="C25" s="666"/>
      <c r="D25" s="666"/>
      <c r="E25" s="666"/>
      <c r="F25" s="666"/>
      <c r="G25" s="666"/>
      <c r="H25" s="666"/>
      <c r="I25" s="666"/>
      <c r="J25" s="666"/>
      <c r="K25" s="666"/>
      <c r="L25" s="666"/>
      <c r="M25" s="666"/>
      <c r="N25" s="666"/>
      <c r="O25" s="666"/>
      <c r="P25" s="666"/>
      <c r="Q25" s="666"/>
      <c r="R25" s="666"/>
      <c r="S25" s="666"/>
      <c r="T25" s="666"/>
      <c r="U25" s="666"/>
      <c r="V25" s="666"/>
      <c r="W25" s="666"/>
      <c r="X25" s="666"/>
      <c r="Y25" s="666"/>
      <c r="Z25" s="666"/>
      <c r="AA25" s="666"/>
      <c r="AB25" s="666"/>
      <c r="AC25" s="666"/>
      <c r="AD25" s="666"/>
      <c r="AE25" s="666"/>
      <c r="AF25" s="666"/>
      <c r="AG25" s="666"/>
      <c r="AH25" s="666"/>
      <c r="AI25" s="666"/>
      <c r="AJ25" s="666"/>
      <c r="AK25" s="666"/>
      <c r="AL25" s="666"/>
      <c r="AM25" s="666"/>
      <c r="AN25" s="666"/>
      <c r="AO25" s="666"/>
      <c r="AP25" s="666"/>
      <c r="AQ25" s="666"/>
      <c r="AR25" s="666"/>
      <c r="AS25" s="666"/>
      <c r="AT25" s="666"/>
      <c r="AU25" s="666"/>
      <c r="AV25" s="666"/>
      <c r="AW25" s="666"/>
      <c r="AX25" s="666"/>
      <c r="AY25" s="666"/>
      <c r="AZ25" s="666"/>
      <c r="BA25" s="666"/>
      <c r="BB25" s="666"/>
      <c r="BC25" s="666"/>
      <c r="BD25" s="666"/>
      <c r="BE25" s="666"/>
      <c r="BF25" s="666"/>
      <c r="BG25" s="666"/>
      <c r="BH25" s="666"/>
      <c r="BI25" s="666"/>
      <c r="BJ25" s="56"/>
      <c r="BK25" s="56"/>
      <c r="BL25" s="56"/>
      <c r="BM25" s="56"/>
      <c r="BN25" s="56"/>
      <c r="BO25" s="55"/>
      <c r="BP25" s="55"/>
      <c r="BQ25" s="52">
        <v>19</v>
      </c>
      <c r="BR25" s="72"/>
      <c r="BS25" s="684"/>
      <c r="BT25" s="685"/>
      <c r="BU25" s="685"/>
      <c r="BV25" s="685"/>
      <c r="BW25" s="685"/>
      <c r="BX25" s="685"/>
      <c r="BY25" s="685"/>
      <c r="BZ25" s="685"/>
      <c r="CA25" s="685"/>
      <c r="CB25" s="685"/>
      <c r="CC25" s="685"/>
      <c r="CD25" s="685"/>
      <c r="CE25" s="685"/>
      <c r="CF25" s="685"/>
      <c r="CG25" s="686"/>
      <c r="CH25" s="696"/>
      <c r="CI25" s="691"/>
      <c r="CJ25" s="691"/>
      <c r="CK25" s="691"/>
      <c r="CL25" s="697"/>
      <c r="CM25" s="696"/>
      <c r="CN25" s="691"/>
      <c r="CO25" s="691"/>
      <c r="CP25" s="691"/>
      <c r="CQ25" s="697"/>
      <c r="CR25" s="696"/>
      <c r="CS25" s="691"/>
      <c r="CT25" s="691"/>
      <c r="CU25" s="691"/>
      <c r="CV25" s="697"/>
      <c r="CW25" s="696"/>
      <c r="CX25" s="691"/>
      <c r="CY25" s="691"/>
      <c r="CZ25" s="691"/>
      <c r="DA25" s="697"/>
      <c r="DB25" s="696"/>
      <c r="DC25" s="691"/>
      <c r="DD25" s="691"/>
      <c r="DE25" s="691"/>
      <c r="DF25" s="697"/>
      <c r="DG25" s="696"/>
      <c r="DH25" s="691"/>
      <c r="DI25" s="691"/>
      <c r="DJ25" s="691"/>
      <c r="DK25" s="697"/>
      <c r="DL25" s="696"/>
      <c r="DM25" s="691"/>
      <c r="DN25" s="691"/>
      <c r="DO25" s="691"/>
      <c r="DP25" s="697"/>
      <c r="DQ25" s="696"/>
      <c r="DR25" s="691"/>
      <c r="DS25" s="691"/>
      <c r="DT25" s="691"/>
      <c r="DU25" s="697"/>
      <c r="DV25" s="684"/>
      <c r="DW25" s="685"/>
      <c r="DX25" s="685"/>
      <c r="DY25" s="685"/>
      <c r="DZ25" s="698"/>
      <c r="EA25" s="48"/>
    </row>
    <row r="26" spans="1:131" ht="26.25" customHeight="1" x14ac:dyDescent="0.15">
      <c r="A26" s="921" t="s">
        <v>439</v>
      </c>
      <c r="B26" s="922"/>
      <c r="C26" s="922"/>
      <c r="D26" s="922"/>
      <c r="E26" s="922"/>
      <c r="F26" s="922"/>
      <c r="G26" s="922"/>
      <c r="H26" s="922"/>
      <c r="I26" s="922"/>
      <c r="J26" s="922"/>
      <c r="K26" s="922"/>
      <c r="L26" s="922"/>
      <c r="M26" s="922"/>
      <c r="N26" s="922"/>
      <c r="O26" s="922"/>
      <c r="P26" s="923"/>
      <c r="Q26" s="927" t="s">
        <v>456</v>
      </c>
      <c r="R26" s="928"/>
      <c r="S26" s="928"/>
      <c r="T26" s="928"/>
      <c r="U26" s="929"/>
      <c r="V26" s="927" t="s">
        <v>457</v>
      </c>
      <c r="W26" s="928"/>
      <c r="X26" s="928"/>
      <c r="Y26" s="928"/>
      <c r="Z26" s="929"/>
      <c r="AA26" s="927" t="s">
        <v>458</v>
      </c>
      <c r="AB26" s="928"/>
      <c r="AC26" s="928"/>
      <c r="AD26" s="928"/>
      <c r="AE26" s="928"/>
      <c r="AF26" s="943" t="s">
        <v>246</v>
      </c>
      <c r="AG26" s="944"/>
      <c r="AH26" s="944"/>
      <c r="AI26" s="944"/>
      <c r="AJ26" s="945"/>
      <c r="AK26" s="928" t="s">
        <v>389</v>
      </c>
      <c r="AL26" s="928"/>
      <c r="AM26" s="928"/>
      <c r="AN26" s="928"/>
      <c r="AO26" s="929"/>
      <c r="AP26" s="927" t="s">
        <v>362</v>
      </c>
      <c r="AQ26" s="928"/>
      <c r="AR26" s="928"/>
      <c r="AS26" s="928"/>
      <c r="AT26" s="929"/>
      <c r="AU26" s="927" t="s">
        <v>459</v>
      </c>
      <c r="AV26" s="928"/>
      <c r="AW26" s="928"/>
      <c r="AX26" s="928"/>
      <c r="AY26" s="929"/>
      <c r="AZ26" s="927" t="s">
        <v>460</v>
      </c>
      <c r="BA26" s="928"/>
      <c r="BB26" s="928"/>
      <c r="BC26" s="928"/>
      <c r="BD26" s="929"/>
      <c r="BE26" s="927" t="s">
        <v>445</v>
      </c>
      <c r="BF26" s="928"/>
      <c r="BG26" s="928"/>
      <c r="BH26" s="928"/>
      <c r="BI26" s="934"/>
      <c r="BJ26" s="56"/>
      <c r="BK26" s="56"/>
      <c r="BL26" s="56"/>
      <c r="BM26" s="56"/>
      <c r="BN26" s="56"/>
      <c r="BO26" s="55"/>
      <c r="BP26" s="55"/>
      <c r="BQ26" s="52">
        <v>20</v>
      </c>
      <c r="BR26" s="72"/>
      <c r="BS26" s="684"/>
      <c r="BT26" s="685"/>
      <c r="BU26" s="685"/>
      <c r="BV26" s="685"/>
      <c r="BW26" s="685"/>
      <c r="BX26" s="685"/>
      <c r="BY26" s="685"/>
      <c r="BZ26" s="685"/>
      <c r="CA26" s="685"/>
      <c r="CB26" s="685"/>
      <c r="CC26" s="685"/>
      <c r="CD26" s="685"/>
      <c r="CE26" s="685"/>
      <c r="CF26" s="685"/>
      <c r="CG26" s="686"/>
      <c r="CH26" s="696"/>
      <c r="CI26" s="691"/>
      <c r="CJ26" s="691"/>
      <c r="CK26" s="691"/>
      <c r="CL26" s="697"/>
      <c r="CM26" s="696"/>
      <c r="CN26" s="691"/>
      <c r="CO26" s="691"/>
      <c r="CP26" s="691"/>
      <c r="CQ26" s="697"/>
      <c r="CR26" s="696"/>
      <c r="CS26" s="691"/>
      <c r="CT26" s="691"/>
      <c r="CU26" s="691"/>
      <c r="CV26" s="697"/>
      <c r="CW26" s="696"/>
      <c r="CX26" s="691"/>
      <c r="CY26" s="691"/>
      <c r="CZ26" s="691"/>
      <c r="DA26" s="697"/>
      <c r="DB26" s="696"/>
      <c r="DC26" s="691"/>
      <c r="DD26" s="691"/>
      <c r="DE26" s="691"/>
      <c r="DF26" s="697"/>
      <c r="DG26" s="696"/>
      <c r="DH26" s="691"/>
      <c r="DI26" s="691"/>
      <c r="DJ26" s="691"/>
      <c r="DK26" s="697"/>
      <c r="DL26" s="696"/>
      <c r="DM26" s="691"/>
      <c r="DN26" s="691"/>
      <c r="DO26" s="691"/>
      <c r="DP26" s="697"/>
      <c r="DQ26" s="696"/>
      <c r="DR26" s="691"/>
      <c r="DS26" s="691"/>
      <c r="DT26" s="691"/>
      <c r="DU26" s="697"/>
      <c r="DV26" s="684"/>
      <c r="DW26" s="685"/>
      <c r="DX26" s="685"/>
      <c r="DY26" s="685"/>
      <c r="DZ26" s="698"/>
      <c r="EA26" s="48"/>
    </row>
    <row r="27" spans="1:131" ht="26.25" customHeight="1" x14ac:dyDescent="0.15">
      <c r="A27" s="924"/>
      <c r="B27" s="925"/>
      <c r="C27" s="925"/>
      <c r="D27" s="925"/>
      <c r="E27" s="925"/>
      <c r="F27" s="925"/>
      <c r="G27" s="925"/>
      <c r="H27" s="925"/>
      <c r="I27" s="925"/>
      <c r="J27" s="925"/>
      <c r="K27" s="925"/>
      <c r="L27" s="925"/>
      <c r="M27" s="925"/>
      <c r="N27" s="925"/>
      <c r="O27" s="925"/>
      <c r="P27" s="926"/>
      <c r="Q27" s="930"/>
      <c r="R27" s="931"/>
      <c r="S27" s="931"/>
      <c r="T27" s="931"/>
      <c r="U27" s="932"/>
      <c r="V27" s="930"/>
      <c r="W27" s="931"/>
      <c r="X27" s="931"/>
      <c r="Y27" s="931"/>
      <c r="Z27" s="932"/>
      <c r="AA27" s="930"/>
      <c r="AB27" s="931"/>
      <c r="AC27" s="931"/>
      <c r="AD27" s="931"/>
      <c r="AE27" s="931"/>
      <c r="AF27" s="946"/>
      <c r="AG27" s="947"/>
      <c r="AH27" s="947"/>
      <c r="AI27" s="947"/>
      <c r="AJ27" s="948"/>
      <c r="AK27" s="931"/>
      <c r="AL27" s="931"/>
      <c r="AM27" s="931"/>
      <c r="AN27" s="931"/>
      <c r="AO27" s="932"/>
      <c r="AP27" s="930"/>
      <c r="AQ27" s="931"/>
      <c r="AR27" s="931"/>
      <c r="AS27" s="931"/>
      <c r="AT27" s="932"/>
      <c r="AU27" s="930"/>
      <c r="AV27" s="931"/>
      <c r="AW27" s="931"/>
      <c r="AX27" s="931"/>
      <c r="AY27" s="932"/>
      <c r="AZ27" s="930"/>
      <c r="BA27" s="931"/>
      <c r="BB27" s="931"/>
      <c r="BC27" s="931"/>
      <c r="BD27" s="932"/>
      <c r="BE27" s="930"/>
      <c r="BF27" s="931"/>
      <c r="BG27" s="931"/>
      <c r="BH27" s="931"/>
      <c r="BI27" s="936"/>
      <c r="BJ27" s="56"/>
      <c r="BK27" s="56"/>
      <c r="BL27" s="56"/>
      <c r="BM27" s="56"/>
      <c r="BN27" s="56"/>
      <c r="BO27" s="55"/>
      <c r="BP27" s="55"/>
      <c r="BQ27" s="52">
        <v>21</v>
      </c>
      <c r="BR27" s="72"/>
      <c r="BS27" s="684"/>
      <c r="BT27" s="685"/>
      <c r="BU27" s="685"/>
      <c r="BV27" s="685"/>
      <c r="BW27" s="685"/>
      <c r="BX27" s="685"/>
      <c r="BY27" s="685"/>
      <c r="BZ27" s="685"/>
      <c r="CA27" s="685"/>
      <c r="CB27" s="685"/>
      <c r="CC27" s="685"/>
      <c r="CD27" s="685"/>
      <c r="CE27" s="685"/>
      <c r="CF27" s="685"/>
      <c r="CG27" s="686"/>
      <c r="CH27" s="696"/>
      <c r="CI27" s="691"/>
      <c r="CJ27" s="691"/>
      <c r="CK27" s="691"/>
      <c r="CL27" s="697"/>
      <c r="CM27" s="696"/>
      <c r="CN27" s="691"/>
      <c r="CO27" s="691"/>
      <c r="CP27" s="691"/>
      <c r="CQ27" s="697"/>
      <c r="CR27" s="696"/>
      <c r="CS27" s="691"/>
      <c r="CT27" s="691"/>
      <c r="CU27" s="691"/>
      <c r="CV27" s="697"/>
      <c r="CW27" s="696"/>
      <c r="CX27" s="691"/>
      <c r="CY27" s="691"/>
      <c r="CZ27" s="691"/>
      <c r="DA27" s="697"/>
      <c r="DB27" s="696"/>
      <c r="DC27" s="691"/>
      <c r="DD27" s="691"/>
      <c r="DE27" s="691"/>
      <c r="DF27" s="697"/>
      <c r="DG27" s="696"/>
      <c r="DH27" s="691"/>
      <c r="DI27" s="691"/>
      <c r="DJ27" s="691"/>
      <c r="DK27" s="697"/>
      <c r="DL27" s="696"/>
      <c r="DM27" s="691"/>
      <c r="DN27" s="691"/>
      <c r="DO27" s="691"/>
      <c r="DP27" s="697"/>
      <c r="DQ27" s="696"/>
      <c r="DR27" s="691"/>
      <c r="DS27" s="691"/>
      <c r="DT27" s="691"/>
      <c r="DU27" s="697"/>
      <c r="DV27" s="684"/>
      <c r="DW27" s="685"/>
      <c r="DX27" s="685"/>
      <c r="DY27" s="685"/>
      <c r="DZ27" s="698"/>
      <c r="EA27" s="48"/>
    </row>
    <row r="28" spans="1:131" ht="26.25" customHeight="1" x14ac:dyDescent="0.15">
      <c r="A28" s="54">
        <v>1</v>
      </c>
      <c r="B28" s="668" t="s">
        <v>461</v>
      </c>
      <c r="C28" s="669"/>
      <c r="D28" s="669"/>
      <c r="E28" s="669"/>
      <c r="F28" s="669"/>
      <c r="G28" s="669"/>
      <c r="H28" s="669"/>
      <c r="I28" s="669"/>
      <c r="J28" s="669"/>
      <c r="K28" s="669"/>
      <c r="L28" s="669"/>
      <c r="M28" s="669"/>
      <c r="N28" s="669"/>
      <c r="O28" s="669"/>
      <c r="P28" s="670"/>
      <c r="Q28" s="723">
        <v>1791</v>
      </c>
      <c r="R28" s="724"/>
      <c r="S28" s="724"/>
      <c r="T28" s="724"/>
      <c r="U28" s="724"/>
      <c r="V28" s="724">
        <v>1762</v>
      </c>
      <c r="W28" s="724"/>
      <c r="X28" s="724"/>
      <c r="Y28" s="724"/>
      <c r="Z28" s="724"/>
      <c r="AA28" s="724">
        <v>29</v>
      </c>
      <c r="AB28" s="724"/>
      <c r="AC28" s="724"/>
      <c r="AD28" s="724"/>
      <c r="AE28" s="725"/>
      <c r="AF28" s="726">
        <v>29</v>
      </c>
      <c r="AG28" s="724"/>
      <c r="AH28" s="724"/>
      <c r="AI28" s="724"/>
      <c r="AJ28" s="727"/>
      <c r="AK28" s="728">
        <v>158</v>
      </c>
      <c r="AL28" s="724"/>
      <c r="AM28" s="724"/>
      <c r="AN28" s="724"/>
      <c r="AO28" s="724"/>
      <c r="AP28" s="724" t="s">
        <v>199</v>
      </c>
      <c r="AQ28" s="724"/>
      <c r="AR28" s="724"/>
      <c r="AS28" s="724"/>
      <c r="AT28" s="724"/>
      <c r="AU28" s="724" t="s">
        <v>199</v>
      </c>
      <c r="AV28" s="724"/>
      <c r="AW28" s="724"/>
      <c r="AX28" s="724"/>
      <c r="AY28" s="724"/>
      <c r="AZ28" s="729" t="s">
        <v>199</v>
      </c>
      <c r="BA28" s="729"/>
      <c r="BB28" s="729"/>
      <c r="BC28" s="729"/>
      <c r="BD28" s="729"/>
      <c r="BE28" s="730"/>
      <c r="BF28" s="730"/>
      <c r="BG28" s="730"/>
      <c r="BH28" s="730"/>
      <c r="BI28" s="731"/>
      <c r="BJ28" s="56"/>
      <c r="BK28" s="56"/>
      <c r="BL28" s="56"/>
      <c r="BM28" s="56"/>
      <c r="BN28" s="56"/>
      <c r="BO28" s="55"/>
      <c r="BP28" s="55"/>
      <c r="BQ28" s="52">
        <v>22</v>
      </c>
      <c r="BR28" s="72"/>
      <c r="BS28" s="684"/>
      <c r="BT28" s="685"/>
      <c r="BU28" s="685"/>
      <c r="BV28" s="685"/>
      <c r="BW28" s="685"/>
      <c r="BX28" s="685"/>
      <c r="BY28" s="685"/>
      <c r="BZ28" s="685"/>
      <c r="CA28" s="685"/>
      <c r="CB28" s="685"/>
      <c r="CC28" s="685"/>
      <c r="CD28" s="685"/>
      <c r="CE28" s="685"/>
      <c r="CF28" s="685"/>
      <c r="CG28" s="686"/>
      <c r="CH28" s="696"/>
      <c r="CI28" s="691"/>
      <c r="CJ28" s="691"/>
      <c r="CK28" s="691"/>
      <c r="CL28" s="697"/>
      <c r="CM28" s="696"/>
      <c r="CN28" s="691"/>
      <c r="CO28" s="691"/>
      <c r="CP28" s="691"/>
      <c r="CQ28" s="697"/>
      <c r="CR28" s="696"/>
      <c r="CS28" s="691"/>
      <c r="CT28" s="691"/>
      <c r="CU28" s="691"/>
      <c r="CV28" s="697"/>
      <c r="CW28" s="696"/>
      <c r="CX28" s="691"/>
      <c r="CY28" s="691"/>
      <c r="CZ28" s="691"/>
      <c r="DA28" s="697"/>
      <c r="DB28" s="696"/>
      <c r="DC28" s="691"/>
      <c r="DD28" s="691"/>
      <c r="DE28" s="691"/>
      <c r="DF28" s="697"/>
      <c r="DG28" s="696"/>
      <c r="DH28" s="691"/>
      <c r="DI28" s="691"/>
      <c r="DJ28" s="691"/>
      <c r="DK28" s="697"/>
      <c r="DL28" s="696"/>
      <c r="DM28" s="691"/>
      <c r="DN28" s="691"/>
      <c r="DO28" s="691"/>
      <c r="DP28" s="697"/>
      <c r="DQ28" s="696"/>
      <c r="DR28" s="691"/>
      <c r="DS28" s="691"/>
      <c r="DT28" s="691"/>
      <c r="DU28" s="697"/>
      <c r="DV28" s="684"/>
      <c r="DW28" s="685"/>
      <c r="DX28" s="685"/>
      <c r="DY28" s="685"/>
      <c r="DZ28" s="698"/>
      <c r="EA28" s="48"/>
    </row>
    <row r="29" spans="1:131" ht="26.25" customHeight="1" x14ac:dyDescent="0.15">
      <c r="A29" s="54">
        <v>2</v>
      </c>
      <c r="B29" s="684" t="s">
        <v>28</v>
      </c>
      <c r="C29" s="685"/>
      <c r="D29" s="685"/>
      <c r="E29" s="685"/>
      <c r="F29" s="685"/>
      <c r="G29" s="685"/>
      <c r="H29" s="685"/>
      <c r="I29" s="685"/>
      <c r="J29" s="685"/>
      <c r="K29" s="685"/>
      <c r="L29" s="685"/>
      <c r="M29" s="685"/>
      <c r="N29" s="685"/>
      <c r="O29" s="685"/>
      <c r="P29" s="686"/>
      <c r="Q29" s="687">
        <v>1606</v>
      </c>
      <c r="R29" s="688"/>
      <c r="S29" s="688"/>
      <c r="T29" s="688"/>
      <c r="U29" s="688"/>
      <c r="V29" s="688">
        <v>1575</v>
      </c>
      <c r="W29" s="688"/>
      <c r="X29" s="688"/>
      <c r="Y29" s="688"/>
      <c r="Z29" s="688"/>
      <c r="AA29" s="688">
        <v>31</v>
      </c>
      <c r="AB29" s="688"/>
      <c r="AC29" s="688"/>
      <c r="AD29" s="688"/>
      <c r="AE29" s="689"/>
      <c r="AF29" s="690">
        <v>31</v>
      </c>
      <c r="AG29" s="691"/>
      <c r="AH29" s="691"/>
      <c r="AI29" s="691"/>
      <c r="AJ29" s="692"/>
      <c r="AK29" s="693">
        <v>293</v>
      </c>
      <c r="AL29" s="688"/>
      <c r="AM29" s="688"/>
      <c r="AN29" s="688"/>
      <c r="AO29" s="688"/>
      <c r="AP29" s="688" t="s">
        <v>199</v>
      </c>
      <c r="AQ29" s="688"/>
      <c r="AR29" s="688"/>
      <c r="AS29" s="688"/>
      <c r="AT29" s="688"/>
      <c r="AU29" s="688" t="s">
        <v>199</v>
      </c>
      <c r="AV29" s="688"/>
      <c r="AW29" s="688"/>
      <c r="AX29" s="688"/>
      <c r="AY29" s="688"/>
      <c r="AZ29" s="732" t="s">
        <v>199</v>
      </c>
      <c r="BA29" s="732"/>
      <c r="BB29" s="732"/>
      <c r="BC29" s="732"/>
      <c r="BD29" s="732"/>
      <c r="BE29" s="694"/>
      <c r="BF29" s="694"/>
      <c r="BG29" s="694"/>
      <c r="BH29" s="694"/>
      <c r="BI29" s="695"/>
      <c r="BJ29" s="56"/>
      <c r="BK29" s="56"/>
      <c r="BL29" s="56"/>
      <c r="BM29" s="56"/>
      <c r="BN29" s="56"/>
      <c r="BO29" s="55"/>
      <c r="BP29" s="55"/>
      <c r="BQ29" s="52">
        <v>23</v>
      </c>
      <c r="BR29" s="72"/>
      <c r="BS29" s="684"/>
      <c r="BT29" s="685"/>
      <c r="BU29" s="685"/>
      <c r="BV29" s="685"/>
      <c r="BW29" s="685"/>
      <c r="BX29" s="685"/>
      <c r="BY29" s="685"/>
      <c r="BZ29" s="685"/>
      <c r="CA29" s="685"/>
      <c r="CB29" s="685"/>
      <c r="CC29" s="685"/>
      <c r="CD29" s="685"/>
      <c r="CE29" s="685"/>
      <c r="CF29" s="685"/>
      <c r="CG29" s="686"/>
      <c r="CH29" s="696"/>
      <c r="CI29" s="691"/>
      <c r="CJ29" s="691"/>
      <c r="CK29" s="691"/>
      <c r="CL29" s="697"/>
      <c r="CM29" s="696"/>
      <c r="CN29" s="691"/>
      <c r="CO29" s="691"/>
      <c r="CP29" s="691"/>
      <c r="CQ29" s="697"/>
      <c r="CR29" s="696"/>
      <c r="CS29" s="691"/>
      <c r="CT29" s="691"/>
      <c r="CU29" s="691"/>
      <c r="CV29" s="697"/>
      <c r="CW29" s="696"/>
      <c r="CX29" s="691"/>
      <c r="CY29" s="691"/>
      <c r="CZ29" s="691"/>
      <c r="DA29" s="697"/>
      <c r="DB29" s="696"/>
      <c r="DC29" s="691"/>
      <c r="DD29" s="691"/>
      <c r="DE29" s="691"/>
      <c r="DF29" s="697"/>
      <c r="DG29" s="696"/>
      <c r="DH29" s="691"/>
      <c r="DI29" s="691"/>
      <c r="DJ29" s="691"/>
      <c r="DK29" s="697"/>
      <c r="DL29" s="696"/>
      <c r="DM29" s="691"/>
      <c r="DN29" s="691"/>
      <c r="DO29" s="691"/>
      <c r="DP29" s="697"/>
      <c r="DQ29" s="696"/>
      <c r="DR29" s="691"/>
      <c r="DS29" s="691"/>
      <c r="DT29" s="691"/>
      <c r="DU29" s="697"/>
      <c r="DV29" s="684"/>
      <c r="DW29" s="685"/>
      <c r="DX29" s="685"/>
      <c r="DY29" s="685"/>
      <c r="DZ29" s="698"/>
      <c r="EA29" s="48"/>
    </row>
    <row r="30" spans="1:131" ht="26.25" customHeight="1" x14ac:dyDescent="0.15">
      <c r="A30" s="54">
        <v>3</v>
      </c>
      <c r="B30" s="684" t="s">
        <v>224</v>
      </c>
      <c r="C30" s="685"/>
      <c r="D30" s="685"/>
      <c r="E30" s="685"/>
      <c r="F30" s="685"/>
      <c r="G30" s="685"/>
      <c r="H30" s="685"/>
      <c r="I30" s="685"/>
      <c r="J30" s="685"/>
      <c r="K30" s="685"/>
      <c r="L30" s="685"/>
      <c r="M30" s="685"/>
      <c r="N30" s="685"/>
      <c r="O30" s="685"/>
      <c r="P30" s="686"/>
      <c r="Q30" s="687">
        <v>313</v>
      </c>
      <c r="R30" s="688"/>
      <c r="S30" s="688"/>
      <c r="T30" s="688"/>
      <c r="U30" s="688"/>
      <c r="V30" s="688">
        <v>313</v>
      </c>
      <c r="W30" s="688"/>
      <c r="X30" s="688"/>
      <c r="Y30" s="688"/>
      <c r="Z30" s="688"/>
      <c r="AA30" s="688">
        <v>0</v>
      </c>
      <c r="AB30" s="688"/>
      <c r="AC30" s="688"/>
      <c r="AD30" s="688"/>
      <c r="AE30" s="689"/>
      <c r="AF30" s="690">
        <v>0</v>
      </c>
      <c r="AG30" s="691"/>
      <c r="AH30" s="691"/>
      <c r="AI30" s="691"/>
      <c r="AJ30" s="692"/>
      <c r="AK30" s="693">
        <v>79</v>
      </c>
      <c r="AL30" s="688"/>
      <c r="AM30" s="688"/>
      <c r="AN30" s="688"/>
      <c r="AO30" s="688"/>
      <c r="AP30" s="688" t="s">
        <v>199</v>
      </c>
      <c r="AQ30" s="688"/>
      <c r="AR30" s="688"/>
      <c r="AS30" s="688"/>
      <c r="AT30" s="688"/>
      <c r="AU30" s="688" t="s">
        <v>199</v>
      </c>
      <c r="AV30" s="688"/>
      <c r="AW30" s="688"/>
      <c r="AX30" s="688"/>
      <c r="AY30" s="688"/>
      <c r="AZ30" s="732" t="s">
        <v>199</v>
      </c>
      <c r="BA30" s="732"/>
      <c r="BB30" s="732"/>
      <c r="BC30" s="732"/>
      <c r="BD30" s="732"/>
      <c r="BE30" s="694"/>
      <c r="BF30" s="694"/>
      <c r="BG30" s="694"/>
      <c r="BH30" s="694"/>
      <c r="BI30" s="695"/>
      <c r="BJ30" s="56"/>
      <c r="BK30" s="56"/>
      <c r="BL30" s="56"/>
      <c r="BM30" s="56"/>
      <c r="BN30" s="56"/>
      <c r="BO30" s="55"/>
      <c r="BP30" s="55"/>
      <c r="BQ30" s="52">
        <v>24</v>
      </c>
      <c r="BR30" s="72"/>
      <c r="BS30" s="684"/>
      <c r="BT30" s="685"/>
      <c r="BU30" s="685"/>
      <c r="BV30" s="685"/>
      <c r="BW30" s="685"/>
      <c r="BX30" s="685"/>
      <c r="BY30" s="685"/>
      <c r="BZ30" s="685"/>
      <c r="CA30" s="685"/>
      <c r="CB30" s="685"/>
      <c r="CC30" s="685"/>
      <c r="CD30" s="685"/>
      <c r="CE30" s="685"/>
      <c r="CF30" s="685"/>
      <c r="CG30" s="686"/>
      <c r="CH30" s="696"/>
      <c r="CI30" s="691"/>
      <c r="CJ30" s="691"/>
      <c r="CK30" s="691"/>
      <c r="CL30" s="697"/>
      <c r="CM30" s="696"/>
      <c r="CN30" s="691"/>
      <c r="CO30" s="691"/>
      <c r="CP30" s="691"/>
      <c r="CQ30" s="697"/>
      <c r="CR30" s="696"/>
      <c r="CS30" s="691"/>
      <c r="CT30" s="691"/>
      <c r="CU30" s="691"/>
      <c r="CV30" s="697"/>
      <c r="CW30" s="696"/>
      <c r="CX30" s="691"/>
      <c r="CY30" s="691"/>
      <c r="CZ30" s="691"/>
      <c r="DA30" s="697"/>
      <c r="DB30" s="696"/>
      <c r="DC30" s="691"/>
      <c r="DD30" s="691"/>
      <c r="DE30" s="691"/>
      <c r="DF30" s="697"/>
      <c r="DG30" s="696"/>
      <c r="DH30" s="691"/>
      <c r="DI30" s="691"/>
      <c r="DJ30" s="691"/>
      <c r="DK30" s="697"/>
      <c r="DL30" s="696"/>
      <c r="DM30" s="691"/>
      <c r="DN30" s="691"/>
      <c r="DO30" s="691"/>
      <c r="DP30" s="697"/>
      <c r="DQ30" s="696"/>
      <c r="DR30" s="691"/>
      <c r="DS30" s="691"/>
      <c r="DT30" s="691"/>
      <c r="DU30" s="697"/>
      <c r="DV30" s="684"/>
      <c r="DW30" s="685"/>
      <c r="DX30" s="685"/>
      <c r="DY30" s="685"/>
      <c r="DZ30" s="698"/>
      <c r="EA30" s="48"/>
    </row>
    <row r="31" spans="1:131" ht="26.25" customHeight="1" x14ac:dyDescent="0.15">
      <c r="A31" s="54">
        <v>4</v>
      </c>
      <c r="B31" s="684" t="s">
        <v>46</v>
      </c>
      <c r="C31" s="685"/>
      <c r="D31" s="685"/>
      <c r="E31" s="685"/>
      <c r="F31" s="685"/>
      <c r="G31" s="685"/>
      <c r="H31" s="685"/>
      <c r="I31" s="685"/>
      <c r="J31" s="685"/>
      <c r="K31" s="685"/>
      <c r="L31" s="685"/>
      <c r="M31" s="685"/>
      <c r="N31" s="685"/>
      <c r="O31" s="685"/>
      <c r="P31" s="686"/>
      <c r="Q31" s="687">
        <v>890</v>
      </c>
      <c r="R31" s="688"/>
      <c r="S31" s="688"/>
      <c r="T31" s="688"/>
      <c r="U31" s="688"/>
      <c r="V31" s="688">
        <v>880</v>
      </c>
      <c r="W31" s="688"/>
      <c r="X31" s="688"/>
      <c r="Y31" s="688"/>
      <c r="Z31" s="688"/>
      <c r="AA31" s="688">
        <v>10</v>
      </c>
      <c r="AB31" s="688"/>
      <c r="AC31" s="688"/>
      <c r="AD31" s="688"/>
      <c r="AE31" s="689"/>
      <c r="AF31" s="690">
        <v>10</v>
      </c>
      <c r="AG31" s="691"/>
      <c r="AH31" s="691"/>
      <c r="AI31" s="691"/>
      <c r="AJ31" s="692"/>
      <c r="AK31" s="693">
        <v>389</v>
      </c>
      <c r="AL31" s="688"/>
      <c r="AM31" s="688"/>
      <c r="AN31" s="688"/>
      <c r="AO31" s="688"/>
      <c r="AP31" s="688">
        <v>4427</v>
      </c>
      <c r="AQ31" s="688"/>
      <c r="AR31" s="688"/>
      <c r="AS31" s="688"/>
      <c r="AT31" s="688"/>
      <c r="AU31" s="688">
        <v>4188</v>
      </c>
      <c r="AV31" s="688"/>
      <c r="AW31" s="688"/>
      <c r="AX31" s="688"/>
      <c r="AY31" s="688"/>
      <c r="AZ31" s="732" t="s">
        <v>199</v>
      </c>
      <c r="BA31" s="732"/>
      <c r="BB31" s="732"/>
      <c r="BC31" s="732"/>
      <c r="BD31" s="732"/>
      <c r="BE31" s="694" t="s">
        <v>24</v>
      </c>
      <c r="BF31" s="694"/>
      <c r="BG31" s="694"/>
      <c r="BH31" s="694"/>
      <c r="BI31" s="695"/>
      <c r="BJ31" s="56"/>
      <c r="BK31" s="56"/>
      <c r="BL31" s="56"/>
      <c r="BM31" s="56"/>
      <c r="BN31" s="56"/>
      <c r="BO31" s="55"/>
      <c r="BP31" s="55"/>
      <c r="BQ31" s="52">
        <v>25</v>
      </c>
      <c r="BR31" s="72"/>
      <c r="BS31" s="684"/>
      <c r="BT31" s="685"/>
      <c r="BU31" s="685"/>
      <c r="BV31" s="685"/>
      <c r="BW31" s="685"/>
      <c r="BX31" s="685"/>
      <c r="BY31" s="685"/>
      <c r="BZ31" s="685"/>
      <c r="CA31" s="685"/>
      <c r="CB31" s="685"/>
      <c r="CC31" s="685"/>
      <c r="CD31" s="685"/>
      <c r="CE31" s="685"/>
      <c r="CF31" s="685"/>
      <c r="CG31" s="686"/>
      <c r="CH31" s="696"/>
      <c r="CI31" s="691"/>
      <c r="CJ31" s="691"/>
      <c r="CK31" s="691"/>
      <c r="CL31" s="697"/>
      <c r="CM31" s="696"/>
      <c r="CN31" s="691"/>
      <c r="CO31" s="691"/>
      <c r="CP31" s="691"/>
      <c r="CQ31" s="697"/>
      <c r="CR31" s="696"/>
      <c r="CS31" s="691"/>
      <c r="CT31" s="691"/>
      <c r="CU31" s="691"/>
      <c r="CV31" s="697"/>
      <c r="CW31" s="696"/>
      <c r="CX31" s="691"/>
      <c r="CY31" s="691"/>
      <c r="CZ31" s="691"/>
      <c r="DA31" s="697"/>
      <c r="DB31" s="696"/>
      <c r="DC31" s="691"/>
      <c r="DD31" s="691"/>
      <c r="DE31" s="691"/>
      <c r="DF31" s="697"/>
      <c r="DG31" s="696"/>
      <c r="DH31" s="691"/>
      <c r="DI31" s="691"/>
      <c r="DJ31" s="691"/>
      <c r="DK31" s="697"/>
      <c r="DL31" s="696"/>
      <c r="DM31" s="691"/>
      <c r="DN31" s="691"/>
      <c r="DO31" s="691"/>
      <c r="DP31" s="697"/>
      <c r="DQ31" s="696"/>
      <c r="DR31" s="691"/>
      <c r="DS31" s="691"/>
      <c r="DT31" s="691"/>
      <c r="DU31" s="697"/>
      <c r="DV31" s="684"/>
      <c r="DW31" s="685"/>
      <c r="DX31" s="685"/>
      <c r="DY31" s="685"/>
      <c r="DZ31" s="698"/>
      <c r="EA31" s="48"/>
    </row>
    <row r="32" spans="1:131" ht="26.25" customHeight="1" x14ac:dyDescent="0.15">
      <c r="A32" s="54">
        <v>5</v>
      </c>
      <c r="B32" s="684"/>
      <c r="C32" s="685"/>
      <c r="D32" s="685"/>
      <c r="E32" s="685"/>
      <c r="F32" s="685"/>
      <c r="G32" s="685"/>
      <c r="H32" s="685"/>
      <c r="I32" s="685"/>
      <c r="J32" s="685"/>
      <c r="K32" s="685"/>
      <c r="L32" s="685"/>
      <c r="M32" s="685"/>
      <c r="N32" s="685"/>
      <c r="O32" s="685"/>
      <c r="P32" s="686"/>
      <c r="Q32" s="687"/>
      <c r="R32" s="688"/>
      <c r="S32" s="688"/>
      <c r="T32" s="688"/>
      <c r="U32" s="688"/>
      <c r="V32" s="688"/>
      <c r="W32" s="688"/>
      <c r="X32" s="688"/>
      <c r="Y32" s="688"/>
      <c r="Z32" s="688"/>
      <c r="AA32" s="688"/>
      <c r="AB32" s="688"/>
      <c r="AC32" s="688"/>
      <c r="AD32" s="688"/>
      <c r="AE32" s="689"/>
      <c r="AF32" s="690"/>
      <c r="AG32" s="691"/>
      <c r="AH32" s="691"/>
      <c r="AI32" s="691"/>
      <c r="AJ32" s="692"/>
      <c r="AK32" s="693"/>
      <c r="AL32" s="688"/>
      <c r="AM32" s="688"/>
      <c r="AN32" s="688"/>
      <c r="AO32" s="688"/>
      <c r="AP32" s="688"/>
      <c r="AQ32" s="688"/>
      <c r="AR32" s="688"/>
      <c r="AS32" s="688"/>
      <c r="AT32" s="688"/>
      <c r="AU32" s="688"/>
      <c r="AV32" s="688"/>
      <c r="AW32" s="688"/>
      <c r="AX32" s="688"/>
      <c r="AY32" s="688"/>
      <c r="AZ32" s="732"/>
      <c r="BA32" s="732"/>
      <c r="BB32" s="732"/>
      <c r="BC32" s="732"/>
      <c r="BD32" s="732"/>
      <c r="BE32" s="694"/>
      <c r="BF32" s="694"/>
      <c r="BG32" s="694"/>
      <c r="BH32" s="694"/>
      <c r="BI32" s="695"/>
      <c r="BJ32" s="56"/>
      <c r="BK32" s="56"/>
      <c r="BL32" s="56"/>
      <c r="BM32" s="56"/>
      <c r="BN32" s="56"/>
      <c r="BO32" s="55"/>
      <c r="BP32" s="55"/>
      <c r="BQ32" s="52">
        <v>26</v>
      </c>
      <c r="BR32" s="72"/>
      <c r="BS32" s="684"/>
      <c r="BT32" s="685"/>
      <c r="BU32" s="685"/>
      <c r="BV32" s="685"/>
      <c r="BW32" s="685"/>
      <c r="BX32" s="685"/>
      <c r="BY32" s="685"/>
      <c r="BZ32" s="685"/>
      <c r="CA32" s="685"/>
      <c r="CB32" s="685"/>
      <c r="CC32" s="685"/>
      <c r="CD32" s="685"/>
      <c r="CE32" s="685"/>
      <c r="CF32" s="685"/>
      <c r="CG32" s="686"/>
      <c r="CH32" s="696"/>
      <c r="CI32" s="691"/>
      <c r="CJ32" s="691"/>
      <c r="CK32" s="691"/>
      <c r="CL32" s="697"/>
      <c r="CM32" s="696"/>
      <c r="CN32" s="691"/>
      <c r="CO32" s="691"/>
      <c r="CP32" s="691"/>
      <c r="CQ32" s="697"/>
      <c r="CR32" s="696"/>
      <c r="CS32" s="691"/>
      <c r="CT32" s="691"/>
      <c r="CU32" s="691"/>
      <c r="CV32" s="697"/>
      <c r="CW32" s="696"/>
      <c r="CX32" s="691"/>
      <c r="CY32" s="691"/>
      <c r="CZ32" s="691"/>
      <c r="DA32" s="697"/>
      <c r="DB32" s="696"/>
      <c r="DC32" s="691"/>
      <c r="DD32" s="691"/>
      <c r="DE32" s="691"/>
      <c r="DF32" s="697"/>
      <c r="DG32" s="696"/>
      <c r="DH32" s="691"/>
      <c r="DI32" s="691"/>
      <c r="DJ32" s="691"/>
      <c r="DK32" s="697"/>
      <c r="DL32" s="696"/>
      <c r="DM32" s="691"/>
      <c r="DN32" s="691"/>
      <c r="DO32" s="691"/>
      <c r="DP32" s="697"/>
      <c r="DQ32" s="696"/>
      <c r="DR32" s="691"/>
      <c r="DS32" s="691"/>
      <c r="DT32" s="691"/>
      <c r="DU32" s="697"/>
      <c r="DV32" s="684"/>
      <c r="DW32" s="685"/>
      <c r="DX32" s="685"/>
      <c r="DY32" s="685"/>
      <c r="DZ32" s="698"/>
      <c r="EA32" s="48"/>
    </row>
    <row r="33" spans="1:131" ht="26.25" customHeight="1" x14ac:dyDescent="0.15">
      <c r="A33" s="54">
        <v>6</v>
      </c>
      <c r="B33" s="684"/>
      <c r="C33" s="685"/>
      <c r="D33" s="685"/>
      <c r="E33" s="685"/>
      <c r="F33" s="685"/>
      <c r="G33" s="685"/>
      <c r="H33" s="685"/>
      <c r="I33" s="685"/>
      <c r="J33" s="685"/>
      <c r="K33" s="685"/>
      <c r="L33" s="685"/>
      <c r="M33" s="685"/>
      <c r="N33" s="685"/>
      <c r="O33" s="685"/>
      <c r="P33" s="686"/>
      <c r="Q33" s="687"/>
      <c r="R33" s="688"/>
      <c r="S33" s="688"/>
      <c r="T33" s="688"/>
      <c r="U33" s="688"/>
      <c r="V33" s="688"/>
      <c r="W33" s="688"/>
      <c r="X33" s="688"/>
      <c r="Y33" s="688"/>
      <c r="Z33" s="688"/>
      <c r="AA33" s="688"/>
      <c r="AB33" s="688"/>
      <c r="AC33" s="688"/>
      <c r="AD33" s="688"/>
      <c r="AE33" s="689"/>
      <c r="AF33" s="690"/>
      <c r="AG33" s="691"/>
      <c r="AH33" s="691"/>
      <c r="AI33" s="691"/>
      <c r="AJ33" s="692"/>
      <c r="AK33" s="693"/>
      <c r="AL33" s="688"/>
      <c r="AM33" s="688"/>
      <c r="AN33" s="688"/>
      <c r="AO33" s="688"/>
      <c r="AP33" s="688"/>
      <c r="AQ33" s="688"/>
      <c r="AR33" s="688"/>
      <c r="AS33" s="688"/>
      <c r="AT33" s="688"/>
      <c r="AU33" s="688"/>
      <c r="AV33" s="688"/>
      <c r="AW33" s="688"/>
      <c r="AX33" s="688"/>
      <c r="AY33" s="688"/>
      <c r="AZ33" s="732"/>
      <c r="BA33" s="732"/>
      <c r="BB33" s="732"/>
      <c r="BC33" s="732"/>
      <c r="BD33" s="732"/>
      <c r="BE33" s="694"/>
      <c r="BF33" s="694"/>
      <c r="BG33" s="694"/>
      <c r="BH33" s="694"/>
      <c r="BI33" s="695"/>
      <c r="BJ33" s="56"/>
      <c r="BK33" s="56"/>
      <c r="BL33" s="56"/>
      <c r="BM33" s="56"/>
      <c r="BN33" s="56"/>
      <c r="BO33" s="55"/>
      <c r="BP33" s="55"/>
      <c r="BQ33" s="52">
        <v>27</v>
      </c>
      <c r="BR33" s="72"/>
      <c r="BS33" s="684"/>
      <c r="BT33" s="685"/>
      <c r="BU33" s="685"/>
      <c r="BV33" s="685"/>
      <c r="BW33" s="685"/>
      <c r="BX33" s="685"/>
      <c r="BY33" s="685"/>
      <c r="BZ33" s="685"/>
      <c r="CA33" s="685"/>
      <c r="CB33" s="685"/>
      <c r="CC33" s="685"/>
      <c r="CD33" s="685"/>
      <c r="CE33" s="685"/>
      <c r="CF33" s="685"/>
      <c r="CG33" s="686"/>
      <c r="CH33" s="696"/>
      <c r="CI33" s="691"/>
      <c r="CJ33" s="691"/>
      <c r="CK33" s="691"/>
      <c r="CL33" s="697"/>
      <c r="CM33" s="696"/>
      <c r="CN33" s="691"/>
      <c r="CO33" s="691"/>
      <c r="CP33" s="691"/>
      <c r="CQ33" s="697"/>
      <c r="CR33" s="696"/>
      <c r="CS33" s="691"/>
      <c r="CT33" s="691"/>
      <c r="CU33" s="691"/>
      <c r="CV33" s="697"/>
      <c r="CW33" s="696"/>
      <c r="CX33" s="691"/>
      <c r="CY33" s="691"/>
      <c r="CZ33" s="691"/>
      <c r="DA33" s="697"/>
      <c r="DB33" s="696"/>
      <c r="DC33" s="691"/>
      <c r="DD33" s="691"/>
      <c r="DE33" s="691"/>
      <c r="DF33" s="697"/>
      <c r="DG33" s="696"/>
      <c r="DH33" s="691"/>
      <c r="DI33" s="691"/>
      <c r="DJ33" s="691"/>
      <c r="DK33" s="697"/>
      <c r="DL33" s="696"/>
      <c r="DM33" s="691"/>
      <c r="DN33" s="691"/>
      <c r="DO33" s="691"/>
      <c r="DP33" s="697"/>
      <c r="DQ33" s="696"/>
      <c r="DR33" s="691"/>
      <c r="DS33" s="691"/>
      <c r="DT33" s="691"/>
      <c r="DU33" s="697"/>
      <c r="DV33" s="684"/>
      <c r="DW33" s="685"/>
      <c r="DX33" s="685"/>
      <c r="DY33" s="685"/>
      <c r="DZ33" s="698"/>
      <c r="EA33" s="48"/>
    </row>
    <row r="34" spans="1:131" ht="26.25" customHeight="1" x14ac:dyDescent="0.15">
      <c r="A34" s="54">
        <v>7</v>
      </c>
      <c r="B34" s="684"/>
      <c r="C34" s="685"/>
      <c r="D34" s="685"/>
      <c r="E34" s="685"/>
      <c r="F34" s="685"/>
      <c r="G34" s="685"/>
      <c r="H34" s="685"/>
      <c r="I34" s="685"/>
      <c r="J34" s="685"/>
      <c r="K34" s="685"/>
      <c r="L34" s="685"/>
      <c r="M34" s="685"/>
      <c r="N34" s="685"/>
      <c r="O34" s="685"/>
      <c r="P34" s="686"/>
      <c r="Q34" s="687"/>
      <c r="R34" s="688"/>
      <c r="S34" s="688"/>
      <c r="T34" s="688"/>
      <c r="U34" s="688"/>
      <c r="V34" s="688"/>
      <c r="W34" s="688"/>
      <c r="X34" s="688"/>
      <c r="Y34" s="688"/>
      <c r="Z34" s="688"/>
      <c r="AA34" s="688"/>
      <c r="AB34" s="688"/>
      <c r="AC34" s="688"/>
      <c r="AD34" s="688"/>
      <c r="AE34" s="689"/>
      <c r="AF34" s="690"/>
      <c r="AG34" s="691"/>
      <c r="AH34" s="691"/>
      <c r="AI34" s="691"/>
      <c r="AJ34" s="692"/>
      <c r="AK34" s="693"/>
      <c r="AL34" s="688"/>
      <c r="AM34" s="688"/>
      <c r="AN34" s="688"/>
      <c r="AO34" s="688"/>
      <c r="AP34" s="688"/>
      <c r="AQ34" s="688"/>
      <c r="AR34" s="688"/>
      <c r="AS34" s="688"/>
      <c r="AT34" s="688"/>
      <c r="AU34" s="688"/>
      <c r="AV34" s="688"/>
      <c r="AW34" s="688"/>
      <c r="AX34" s="688"/>
      <c r="AY34" s="688"/>
      <c r="AZ34" s="732"/>
      <c r="BA34" s="732"/>
      <c r="BB34" s="732"/>
      <c r="BC34" s="732"/>
      <c r="BD34" s="732"/>
      <c r="BE34" s="694"/>
      <c r="BF34" s="694"/>
      <c r="BG34" s="694"/>
      <c r="BH34" s="694"/>
      <c r="BI34" s="695"/>
      <c r="BJ34" s="56"/>
      <c r="BK34" s="56"/>
      <c r="BL34" s="56"/>
      <c r="BM34" s="56"/>
      <c r="BN34" s="56"/>
      <c r="BO34" s="55"/>
      <c r="BP34" s="55"/>
      <c r="BQ34" s="52">
        <v>28</v>
      </c>
      <c r="BR34" s="72"/>
      <c r="BS34" s="684"/>
      <c r="BT34" s="685"/>
      <c r="BU34" s="685"/>
      <c r="BV34" s="685"/>
      <c r="BW34" s="685"/>
      <c r="BX34" s="685"/>
      <c r="BY34" s="685"/>
      <c r="BZ34" s="685"/>
      <c r="CA34" s="685"/>
      <c r="CB34" s="685"/>
      <c r="CC34" s="685"/>
      <c r="CD34" s="685"/>
      <c r="CE34" s="685"/>
      <c r="CF34" s="685"/>
      <c r="CG34" s="686"/>
      <c r="CH34" s="696"/>
      <c r="CI34" s="691"/>
      <c r="CJ34" s="691"/>
      <c r="CK34" s="691"/>
      <c r="CL34" s="697"/>
      <c r="CM34" s="696"/>
      <c r="CN34" s="691"/>
      <c r="CO34" s="691"/>
      <c r="CP34" s="691"/>
      <c r="CQ34" s="697"/>
      <c r="CR34" s="696"/>
      <c r="CS34" s="691"/>
      <c r="CT34" s="691"/>
      <c r="CU34" s="691"/>
      <c r="CV34" s="697"/>
      <c r="CW34" s="696"/>
      <c r="CX34" s="691"/>
      <c r="CY34" s="691"/>
      <c r="CZ34" s="691"/>
      <c r="DA34" s="697"/>
      <c r="DB34" s="696"/>
      <c r="DC34" s="691"/>
      <c r="DD34" s="691"/>
      <c r="DE34" s="691"/>
      <c r="DF34" s="697"/>
      <c r="DG34" s="696"/>
      <c r="DH34" s="691"/>
      <c r="DI34" s="691"/>
      <c r="DJ34" s="691"/>
      <c r="DK34" s="697"/>
      <c r="DL34" s="696"/>
      <c r="DM34" s="691"/>
      <c r="DN34" s="691"/>
      <c r="DO34" s="691"/>
      <c r="DP34" s="697"/>
      <c r="DQ34" s="696"/>
      <c r="DR34" s="691"/>
      <c r="DS34" s="691"/>
      <c r="DT34" s="691"/>
      <c r="DU34" s="697"/>
      <c r="DV34" s="684"/>
      <c r="DW34" s="685"/>
      <c r="DX34" s="685"/>
      <c r="DY34" s="685"/>
      <c r="DZ34" s="698"/>
      <c r="EA34" s="48"/>
    </row>
    <row r="35" spans="1:131" ht="26.25" customHeight="1" x14ac:dyDescent="0.15">
      <c r="A35" s="54">
        <v>8</v>
      </c>
      <c r="B35" s="684"/>
      <c r="C35" s="685"/>
      <c r="D35" s="685"/>
      <c r="E35" s="685"/>
      <c r="F35" s="685"/>
      <c r="G35" s="685"/>
      <c r="H35" s="685"/>
      <c r="I35" s="685"/>
      <c r="J35" s="685"/>
      <c r="K35" s="685"/>
      <c r="L35" s="685"/>
      <c r="M35" s="685"/>
      <c r="N35" s="685"/>
      <c r="O35" s="685"/>
      <c r="P35" s="686"/>
      <c r="Q35" s="687"/>
      <c r="R35" s="688"/>
      <c r="S35" s="688"/>
      <c r="T35" s="688"/>
      <c r="U35" s="688"/>
      <c r="V35" s="688"/>
      <c r="W35" s="688"/>
      <c r="X35" s="688"/>
      <c r="Y35" s="688"/>
      <c r="Z35" s="688"/>
      <c r="AA35" s="688"/>
      <c r="AB35" s="688"/>
      <c r="AC35" s="688"/>
      <c r="AD35" s="688"/>
      <c r="AE35" s="689"/>
      <c r="AF35" s="690"/>
      <c r="AG35" s="691"/>
      <c r="AH35" s="691"/>
      <c r="AI35" s="691"/>
      <c r="AJ35" s="692"/>
      <c r="AK35" s="693"/>
      <c r="AL35" s="688"/>
      <c r="AM35" s="688"/>
      <c r="AN35" s="688"/>
      <c r="AO35" s="688"/>
      <c r="AP35" s="688"/>
      <c r="AQ35" s="688"/>
      <c r="AR35" s="688"/>
      <c r="AS35" s="688"/>
      <c r="AT35" s="688"/>
      <c r="AU35" s="688"/>
      <c r="AV35" s="688"/>
      <c r="AW35" s="688"/>
      <c r="AX35" s="688"/>
      <c r="AY35" s="688"/>
      <c r="AZ35" s="732"/>
      <c r="BA35" s="732"/>
      <c r="BB35" s="732"/>
      <c r="BC35" s="732"/>
      <c r="BD35" s="732"/>
      <c r="BE35" s="694"/>
      <c r="BF35" s="694"/>
      <c r="BG35" s="694"/>
      <c r="BH35" s="694"/>
      <c r="BI35" s="695"/>
      <c r="BJ35" s="56"/>
      <c r="BK35" s="56"/>
      <c r="BL35" s="56"/>
      <c r="BM35" s="56"/>
      <c r="BN35" s="56"/>
      <c r="BO35" s="55"/>
      <c r="BP35" s="55"/>
      <c r="BQ35" s="52">
        <v>29</v>
      </c>
      <c r="BR35" s="72"/>
      <c r="BS35" s="684"/>
      <c r="BT35" s="685"/>
      <c r="BU35" s="685"/>
      <c r="BV35" s="685"/>
      <c r="BW35" s="685"/>
      <c r="BX35" s="685"/>
      <c r="BY35" s="685"/>
      <c r="BZ35" s="685"/>
      <c r="CA35" s="685"/>
      <c r="CB35" s="685"/>
      <c r="CC35" s="685"/>
      <c r="CD35" s="685"/>
      <c r="CE35" s="685"/>
      <c r="CF35" s="685"/>
      <c r="CG35" s="686"/>
      <c r="CH35" s="696"/>
      <c r="CI35" s="691"/>
      <c r="CJ35" s="691"/>
      <c r="CK35" s="691"/>
      <c r="CL35" s="697"/>
      <c r="CM35" s="696"/>
      <c r="CN35" s="691"/>
      <c r="CO35" s="691"/>
      <c r="CP35" s="691"/>
      <c r="CQ35" s="697"/>
      <c r="CR35" s="696"/>
      <c r="CS35" s="691"/>
      <c r="CT35" s="691"/>
      <c r="CU35" s="691"/>
      <c r="CV35" s="697"/>
      <c r="CW35" s="696"/>
      <c r="CX35" s="691"/>
      <c r="CY35" s="691"/>
      <c r="CZ35" s="691"/>
      <c r="DA35" s="697"/>
      <c r="DB35" s="696"/>
      <c r="DC35" s="691"/>
      <c r="DD35" s="691"/>
      <c r="DE35" s="691"/>
      <c r="DF35" s="697"/>
      <c r="DG35" s="696"/>
      <c r="DH35" s="691"/>
      <c r="DI35" s="691"/>
      <c r="DJ35" s="691"/>
      <c r="DK35" s="697"/>
      <c r="DL35" s="696"/>
      <c r="DM35" s="691"/>
      <c r="DN35" s="691"/>
      <c r="DO35" s="691"/>
      <c r="DP35" s="697"/>
      <c r="DQ35" s="696"/>
      <c r="DR35" s="691"/>
      <c r="DS35" s="691"/>
      <c r="DT35" s="691"/>
      <c r="DU35" s="697"/>
      <c r="DV35" s="684"/>
      <c r="DW35" s="685"/>
      <c r="DX35" s="685"/>
      <c r="DY35" s="685"/>
      <c r="DZ35" s="698"/>
      <c r="EA35" s="48"/>
    </row>
    <row r="36" spans="1:131" ht="26.25" customHeight="1" x14ac:dyDescent="0.15">
      <c r="A36" s="54">
        <v>9</v>
      </c>
      <c r="B36" s="684"/>
      <c r="C36" s="685"/>
      <c r="D36" s="685"/>
      <c r="E36" s="685"/>
      <c r="F36" s="685"/>
      <c r="G36" s="685"/>
      <c r="H36" s="685"/>
      <c r="I36" s="685"/>
      <c r="J36" s="685"/>
      <c r="K36" s="685"/>
      <c r="L36" s="685"/>
      <c r="M36" s="685"/>
      <c r="N36" s="685"/>
      <c r="O36" s="685"/>
      <c r="P36" s="686"/>
      <c r="Q36" s="687"/>
      <c r="R36" s="688"/>
      <c r="S36" s="688"/>
      <c r="T36" s="688"/>
      <c r="U36" s="688"/>
      <c r="V36" s="688"/>
      <c r="W36" s="688"/>
      <c r="X36" s="688"/>
      <c r="Y36" s="688"/>
      <c r="Z36" s="688"/>
      <c r="AA36" s="688"/>
      <c r="AB36" s="688"/>
      <c r="AC36" s="688"/>
      <c r="AD36" s="688"/>
      <c r="AE36" s="689"/>
      <c r="AF36" s="690"/>
      <c r="AG36" s="691"/>
      <c r="AH36" s="691"/>
      <c r="AI36" s="691"/>
      <c r="AJ36" s="692"/>
      <c r="AK36" s="693"/>
      <c r="AL36" s="688"/>
      <c r="AM36" s="688"/>
      <c r="AN36" s="688"/>
      <c r="AO36" s="688"/>
      <c r="AP36" s="688"/>
      <c r="AQ36" s="688"/>
      <c r="AR36" s="688"/>
      <c r="AS36" s="688"/>
      <c r="AT36" s="688"/>
      <c r="AU36" s="688"/>
      <c r="AV36" s="688"/>
      <c r="AW36" s="688"/>
      <c r="AX36" s="688"/>
      <c r="AY36" s="688"/>
      <c r="AZ36" s="732"/>
      <c r="BA36" s="732"/>
      <c r="BB36" s="732"/>
      <c r="BC36" s="732"/>
      <c r="BD36" s="732"/>
      <c r="BE36" s="694"/>
      <c r="BF36" s="694"/>
      <c r="BG36" s="694"/>
      <c r="BH36" s="694"/>
      <c r="BI36" s="695"/>
      <c r="BJ36" s="56"/>
      <c r="BK36" s="56"/>
      <c r="BL36" s="56"/>
      <c r="BM36" s="56"/>
      <c r="BN36" s="56"/>
      <c r="BO36" s="55"/>
      <c r="BP36" s="55"/>
      <c r="BQ36" s="52">
        <v>30</v>
      </c>
      <c r="BR36" s="72"/>
      <c r="BS36" s="684"/>
      <c r="BT36" s="685"/>
      <c r="BU36" s="685"/>
      <c r="BV36" s="685"/>
      <c r="BW36" s="685"/>
      <c r="BX36" s="685"/>
      <c r="BY36" s="685"/>
      <c r="BZ36" s="685"/>
      <c r="CA36" s="685"/>
      <c r="CB36" s="685"/>
      <c r="CC36" s="685"/>
      <c r="CD36" s="685"/>
      <c r="CE36" s="685"/>
      <c r="CF36" s="685"/>
      <c r="CG36" s="686"/>
      <c r="CH36" s="696"/>
      <c r="CI36" s="691"/>
      <c r="CJ36" s="691"/>
      <c r="CK36" s="691"/>
      <c r="CL36" s="697"/>
      <c r="CM36" s="696"/>
      <c r="CN36" s="691"/>
      <c r="CO36" s="691"/>
      <c r="CP36" s="691"/>
      <c r="CQ36" s="697"/>
      <c r="CR36" s="696"/>
      <c r="CS36" s="691"/>
      <c r="CT36" s="691"/>
      <c r="CU36" s="691"/>
      <c r="CV36" s="697"/>
      <c r="CW36" s="696"/>
      <c r="CX36" s="691"/>
      <c r="CY36" s="691"/>
      <c r="CZ36" s="691"/>
      <c r="DA36" s="697"/>
      <c r="DB36" s="696"/>
      <c r="DC36" s="691"/>
      <c r="DD36" s="691"/>
      <c r="DE36" s="691"/>
      <c r="DF36" s="697"/>
      <c r="DG36" s="696"/>
      <c r="DH36" s="691"/>
      <c r="DI36" s="691"/>
      <c r="DJ36" s="691"/>
      <c r="DK36" s="697"/>
      <c r="DL36" s="696"/>
      <c r="DM36" s="691"/>
      <c r="DN36" s="691"/>
      <c r="DO36" s="691"/>
      <c r="DP36" s="697"/>
      <c r="DQ36" s="696"/>
      <c r="DR36" s="691"/>
      <c r="DS36" s="691"/>
      <c r="DT36" s="691"/>
      <c r="DU36" s="697"/>
      <c r="DV36" s="684"/>
      <c r="DW36" s="685"/>
      <c r="DX36" s="685"/>
      <c r="DY36" s="685"/>
      <c r="DZ36" s="698"/>
      <c r="EA36" s="48"/>
    </row>
    <row r="37" spans="1:131" ht="26.25" customHeight="1" x14ac:dyDescent="0.15">
      <c r="A37" s="54">
        <v>10</v>
      </c>
      <c r="B37" s="684"/>
      <c r="C37" s="685"/>
      <c r="D37" s="685"/>
      <c r="E37" s="685"/>
      <c r="F37" s="685"/>
      <c r="G37" s="685"/>
      <c r="H37" s="685"/>
      <c r="I37" s="685"/>
      <c r="J37" s="685"/>
      <c r="K37" s="685"/>
      <c r="L37" s="685"/>
      <c r="M37" s="685"/>
      <c r="N37" s="685"/>
      <c r="O37" s="685"/>
      <c r="P37" s="686"/>
      <c r="Q37" s="687"/>
      <c r="R37" s="688"/>
      <c r="S37" s="688"/>
      <c r="T37" s="688"/>
      <c r="U37" s="688"/>
      <c r="V37" s="688"/>
      <c r="W37" s="688"/>
      <c r="X37" s="688"/>
      <c r="Y37" s="688"/>
      <c r="Z37" s="688"/>
      <c r="AA37" s="688"/>
      <c r="AB37" s="688"/>
      <c r="AC37" s="688"/>
      <c r="AD37" s="688"/>
      <c r="AE37" s="689"/>
      <c r="AF37" s="690"/>
      <c r="AG37" s="691"/>
      <c r="AH37" s="691"/>
      <c r="AI37" s="691"/>
      <c r="AJ37" s="692"/>
      <c r="AK37" s="693"/>
      <c r="AL37" s="688"/>
      <c r="AM37" s="688"/>
      <c r="AN37" s="688"/>
      <c r="AO37" s="688"/>
      <c r="AP37" s="688"/>
      <c r="AQ37" s="688"/>
      <c r="AR37" s="688"/>
      <c r="AS37" s="688"/>
      <c r="AT37" s="688"/>
      <c r="AU37" s="688"/>
      <c r="AV37" s="688"/>
      <c r="AW37" s="688"/>
      <c r="AX37" s="688"/>
      <c r="AY37" s="688"/>
      <c r="AZ37" s="732"/>
      <c r="BA37" s="732"/>
      <c r="BB37" s="732"/>
      <c r="BC37" s="732"/>
      <c r="BD37" s="732"/>
      <c r="BE37" s="694"/>
      <c r="BF37" s="694"/>
      <c r="BG37" s="694"/>
      <c r="BH37" s="694"/>
      <c r="BI37" s="695"/>
      <c r="BJ37" s="56"/>
      <c r="BK37" s="56"/>
      <c r="BL37" s="56"/>
      <c r="BM37" s="56"/>
      <c r="BN37" s="56"/>
      <c r="BO37" s="55"/>
      <c r="BP37" s="55"/>
      <c r="BQ37" s="52">
        <v>31</v>
      </c>
      <c r="BR37" s="72"/>
      <c r="BS37" s="684"/>
      <c r="BT37" s="685"/>
      <c r="BU37" s="685"/>
      <c r="BV37" s="685"/>
      <c r="BW37" s="685"/>
      <c r="BX37" s="685"/>
      <c r="BY37" s="685"/>
      <c r="BZ37" s="685"/>
      <c r="CA37" s="685"/>
      <c r="CB37" s="685"/>
      <c r="CC37" s="685"/>
      <c r="CD37" s="685"/>
      <c r="CE37" s="685"/>
      <c r="CF37" s="685"/>
      <c r="CG37" s="686"/>
      <c r="CH37" s="696"/>
      <c r="CI37" s="691"/>
      <c r="CJ37" s="691"/>
      <c r="CK37" s="691"/>
      <c r="CL37" s="697"/>
      <c r="CM37" s="696"/>
      <c r="CN37" s="691"/>
      <c r="CO37" s="691"/>
      <c r="CP37" s="691"/>
      <c r="CQ37" s="697"/>
      <c r="CR37" s="696"/>
      <c r="CS37" s="691"/>
      <c r="CT37" s="691"/>
      <c r="CU37" s="691"/>
      <c r="CV37" s="697"/>
      <c r="CW37" s="696"/>
      <c r="CX37" s="691"/>
      <c r="CY37" s="691"/>
      <c r="CZ37" s="691"/>
      <c r="DA37" s="697"/>
      <c r="DB37" s="696"/>
      <c r="DC37" s="691"/>
      <c r="DD37" s="691"/>
      <c r="DE37" s="691"/>
      <c r="DF37" s="697"/>
      <c r="DG37" s="696"/>
      <c r="DH37" s="691"/>
      <c r="DI37" s="691"/>
      <c r="DJ37" s="691"/>
      <c r="DK37" s="697"/>
      <c r="DL37" s="696"/>
      <c r="DM37" s="691"/>
      <c r="DN37" s="691"/>
      <c r="DO37" s="691"/>
      <c r="DP37" s="697"/>
      <c r="DQ37" s="696"/>
      <c r="DR37" s="691"/>
      <c r="DS37" s="691"/>
      <c r="DT37" s="691"/>
      <c r="DU37" s="697"/>
      <c r="DV37" s="684"/>
      <c r="DW37" s="685"/>
      <c r="DX37" s="685"/>
      <c r="DY37" s="685"/>
      <c r="DZ37" s="698"/>
      <c r="EA37" s="48"/>
    </row>
    <row r="38" spans="1:131" ht="26.25" customHeight="1" x14ac:dyDescent="0.15">
      <c r="A38" s="54">
        <v>11</v>
      </c>
      <c r="B38" s="684"/>
      <c r="C38" s="685"/>
      <c r="D38" s="685"/>
      <c r="E38" s="685"/>
      <c r="F38" s="685"/>
      <c r="G38" s="685"/>
      <c r="H38" s="685"/>
      <c r="I38" s="685"/>
      <c r="J38" s="685"/>
      <c r="K38" s="685"/>
      <c r="L38" s="685"/>
      <c r="M38" s="685"/>
      <c r="N38" s="685"/>
      <c r="O38" s="685"/>
      <c r="P38" s="686"/>
      <c r="Q38" s="687"/>
      <c r="R38" s="688"/>
      <c r="S38" s="688"/>
      <c r="T38" s="688"/>
      <c r="U38" s="688"/>
      <c r="V38" s="688"/>
      <c r="W38" s="688"/>
      <c r="X38" s="688"/>
      <c r="Y38" s="688"/>
      <c r="Z38" s="688"/>
      <c r="AA38" s="688"/>
      <c r="AB38" s="688"/>
      <c r="AC38" s="688"/>
      <c r="AD38" s="688"/>
      <c r="AE38" s="689"/>
      <c r="AF38" s="690"/>
      <c r="AG38" s="691"/>
      <c r="AH38" s="691"/>
      <c r="AI38" s="691"/>
      <c r="AJ38" s="692"/>
      <c r="AK38" s="693"/>
      <c r="AL38" s="688"/>
      <c r="AM38" s="688"/>
      <c r="AN38" s="688"/>
      <c r="AO38" s="688"/>
      <c r="AP38" s="688"/>
      <c r="AQ38" s="688"/>
      <c r="AR38" s="688"/>
      <c r="AS38" s="688"/>
      <c r="AT38" s="688"/>
      <c r="AU38" s="688"/>
      <c r="AV38" s="688"/>
      <c r="AW38" s="688"/>
      <c r="AX38" s="688"/>
      <c r="AY38" s="688"/>
      <c r="AZ38" s="732"/>
      <c r="BA38" s="732"/>
      <c r="BB38" s="732"/>
      <c r="BC38" s="732"/>
      <c r="BD38" s="732"/>
      <c r="BE38" s="694"/>
      <c r="BF38" s="694"/>
      <c r="BG38" s="694"/>
      <c r="BH38" s="694"/>
      <c r="BI38" s="695"/>
      <c r="BJ38" s="56"/>
      <c r="BK38" s="56"/>
      <c r="BL38" s="56"/>
      <c r="BM38" s="56"/>
      <c r="BN38" s="56"/>
      <c r="BO38" s="55"/>
      <c r="BP38" s="55"/>
      <c r="BQ38" s="52">
        <v>32</v>
      </c>
      <c r="BR38" s="72"/>
      <c r="BS38" s="684"/>
      <c r="BT38" s="685"/>
      <c r="BU38" s="685"/>
      <c r="BV38" s="685"/>
      <c r="BW38" s="685"/>
      <c r="BX38" s="685"/>
      <c r="BY38" s="685"/>
      <c r="BZ38" s="685"/>
      <c r="CA38" s="685"/>
      <c r="CB38" s="685"/>
      <c r="CC38" s="685"/>
      <c r="CD38" s="685"/>
      <c r="CE38" s="685"/>
      <c r="CF38" s="685"/>
      <c r="CG38" s="686"/>
      <c r="CH38" s="696"/>
      <c r="CI38" s="691"/>
      <c r="CJ38" s="691"/>
      <c r="CK38" s="691"/>
      <c r="CL38" s="697"/>
      <c r="CM38" s="696"/>
      <c r="CN38" s="691"/>
      <c r="CO38" s="691"/>
      <c r="CP38" s="691"/>
      <c r="CQ38" s="697"/>
      <c r="CR38" s="696"/>
      <c r="CS38" s="691"/>
      <c r="CT38" s="691"/>
      <c r="CU38" s="691"/>
      <c r="CV38" s="697"/>
      <c r="CW38" s="696"/>
      <c r="CX38" s="691"/>
      <c r="CY38" s="691"/>
      <c r="CZ38" s="691"/>
      <c r="DA38" s="697"/>
      <c r="DB38" s="696"/>
      <c r="DC38" s="691"/>
      <c r="DD38" s="691"/>
      <c r="DE38" s="691"/>
      <c r="DF38" s="697"/>
      <c r="DG38" s="696"/>
      <c r="DH38" s="691"/>
      <c r="DI38" s="691"/>
      <c r="DJ38" s="691"/>
      <c r="DK38" s="697"/>
      <c r="DL38" s="696"/>
      <c r="DM38" s="691"/>
      <c r="DN38" s="691"/>
      <c r="DO38" s="691"/>
      <c r="DP38" s="697"/>
      <c r="DQ38" s="696"/>
      <c r="DR38" s="691"/>
      <c r="DS38" s="691"/>
      <c r="DT38" s="691"/>
      <c r="DU38" s="697"/>
      <c r="DV38" s="684"/>
      <c r="DW38" s="685"/>
      <c r="DX38" s="685"/>
      <c r="DY38" s="685"/>
      <c r="DZ38" s="698"/>
      <c r="EA38" s="48"/>
    </row>
    <row r="39" spans="1:131" ht="26.25" customHeight="1" x14ac:dyDescent="0.15">
      <c r="A39" s="54">
        <v>12</v>
      </c>
      <c r="B39" s="684"/>
      <c r="C39" s="685"/>
      <c r="D39" s="685"/>
      <c r="E39" s="685"/>
      <c r="F39" s="685"/>
      <c r="G39" s="685"/>
      <c r="H39" s="685"/>
      <c r="I39" s="685"/>
      <c r="J39" s="685"/>
      <c r="K39" s="685"/>
      <c r="L39" s="685"/>
      <c r="M39" s="685"/>
      <c r="N39" s="685"/>
      <c r="O39" s="685"/>
      <c r="P39" s="686"/>
      <c r="Q39" s="687"/>
      <c r="R39" s="688"/>
      <c r="S39" s="688"/>
      <c r="T39" s="688"/>
      <c r="U39" s="688"/>
      <c r="V39" s="688"/>
      <c r="W39" s="688"/>
      <c r="X39" s="688"/>
      <c r="Y39" s="688"/>
      <c r="Z39" s="688"/>
      <c r="AA39" s="688"/>
      <c r="AB39" s="688"/>
      <c r="AC39" s="688"/>
      <c r="AD39" s="688"/>
      <c r="AE39" s="689"/>
      <c r="AF39" s="690"/>
      <c r="AG39" s="691"/>
      <c r="AH39" s="691"/>
      <c r="AI39" s="691"/>
      <c r="AJ39" s="692"/>
      <c r="AK39" s="693"/>
      <c r="AL39" s="688"/>
      <c r="AM39" s="688"/>
      <c r="AN39" s="688"/>
      <c r="AO39" s="688"/>
      <c r="AP39" s="688"/>
      <c r="AQ39" s="688"/>
      <c r="AR39" s="688"/>
      <c r="AS39" s="688"/>
      <c r="AT39" s="688"/>
      <c r="AU39" s="688"/>
      <c r="AV39" s="688"/>
      <c r="AW39" s="688"/>
      <c r="AX39" s="688"/>
      <c r="AY39" s="688"/>
      <c r="AZ39" s="732"/>
      <c r="BA39" s="732"/>
      <c r="BB39" s="732"/>
      <c r="BC39" s="732"/>
      <c r="BD39" s="732"/>
      <c r="BE39" s="694"/>
      <c r="BF39" s="694"/>
      <c r="BG39" s="694"/>
      <c r="BH39" s="694"/>
      <c r="BI39" s="695"/>
      <c r="BJ39" s="56"/>
      <c r="BK39" s="56"/>
      <c r="BL39" s="56"/>
      <c r="BM39" s="56"/>
      <c r="BN39" s="56"/>
      <c r="BO39" s="55"/>
      <c r="BP39" s="55"/>
      <c r="BQ39" s="52">
        <v>33</v>
      </c>
      <c r="BR39" s="72"/>
      <c r="BS39" s="684"/>
      <c r="BT39" s="685"/>
      <c r="BU39" s="685"/>
      <c r="BV39" s="685"/>
      <c r="BW39" s="685"/>
      <c r="BX39" s="685"/>
      <c r="BY39" s="685"/>
      <c r="BZ39" s="685"/>
      <c r="CA39" s="685"/>
      <c r="CB39" s="685"/>
      <c r="CC39" s="685"/>
      <c r="CD39" s="685"/>
      <c r="CE39" s="685"/>
      <c r="CF39" s="685"/>
      <c r="CG39" s="686"/>
      <c r="CH39" s="696"/>
      <c r="CI39" s="691"/>
      <c r="CJ39" s="691"/>
      <c r="CK39" s="691"/>
      <c r="CL39" s="697"/>
      <c r="CM39" s="696"/>
      <c r="CN39" s="691"/>
      <c r="CO39" s="691"/>
      <c r="CP39" s="691"/>
      <c r="CQ39" s="697"/>
      <c r="CR39" s="696"/>
      <c r="CS39" s="691"/>
      <c r="CT39" s="691"/>
      <c r="CU39" s="691"/>
      <c r="CV39" s="697"/>
      <c r="CW39" s="696"/>
      <c r="CX39" s="691"/>
      <c r="CY39" s="691"/>
      <c r="CZ39" s="691"/>
      <c r="DA39" s="697"/>
      <c r="DB39" s="696"/>
      <c r="DC39" s="691"/>
      <c r="DD39" s="691"/>
      <c r="DE39" s="691"/>
      <c r="DF39" s="697"/>
      <c r="DG39" s="696"/>
      <c r="DH39" s="691"/>
      <c r="DI39" s="691"/>
      <c r="DJ39" s="691"/>
      <c r="DK39" s="697"/>
      <c r="DL39" s="696"/>
      <c r="DM39" s="691"/>
      <c r="DN39" s="691"/>
      <c r="DO39" s="691"/>
      <c r="DP39" s="697"/>
      <c r="DQ39" s="696"/>
      <c r="DR39" s="691"/>
      <c r="DS39" s="691"/>
      <c r="DT39" s="691"/>
      <c r="DU39" s="697"/>
      <c r="DV39" s="684"/>
      <c r="DW39" s="685"/>
      <c r="DX39" s="685"/>
      <c r="DY39" s="685"/>
      <c r="DZ39" s="698"/>
      <c r="EA39" s="48"/>
    </row>
    <row r="40" spans="1:131" ht="26.25" customHeight="1" x14ac:dyDescent="0.15">
      <c r="A40" s="52">
        <v>13</v>
      </c>
      <c r="B40" s="684"/>
      <c r="C40" s="685"/>
      <c r="D40" s="685"/>
      <c r="E40" s="685"/>
      <c r="F40" s="685"/>
      <c r="G40" s="685"/>
      <c r="H40" s="685"/>
      <c r="I40" s="685"/>
      <c r="J40" s="685"/>
      <c r="K40" s="685"/>
      <c r="L40" s="685"/>
      <c r="M40" s="685"/>
      <c r="N40" s="685"/>
      <c r="O40" s="685"/>
      <c r="P40" s="686"/>
      <c r="Q40" s="687"/>
      <c r="R40" s="688"/>
      <c r="S40" s="688"/>
      <c r="T40" s="688"/>
      <c r="U40" s="688"/>
      <c r="V40" s="688"/>
      <c r="W40" s="688"/>
      <c r="X40" s="688"/>
      <c r="Y40" s="688"/>
      <c r="Z40" s="688"/>
      <c r="AA40" s="688"/>
      <c r="AB40" s="688"/>
      <c r="AC40" s="688"/>
      <c r="AD40" s="688"/>
      <c r="AE40" s="689"/>
      <c r="AF40" s="690"/>
      <c r="AG40" s="691"/>
      <c r="AH40" s="691"/>
      <c r="AI40" s="691"/>
      <c r="AJ40" s="692"/>
      <c r="AK40" s="693"/>
      <c r="AL40" s="688"/>
      <c r="AM40" s="688"/>
      <c r="AN40" s="688"/>
      <c r="AO40" s="688"/>
      <c r="AP40" s="688"/>
      <c r="AQ40" s="688"/>
      <c r="AR40" s="688"/>
      <c r="AS40" s="688"/>
      <c r="AT40" s="688"/>
      <c r="AU40" s="688"/>
      <c r="AV40" s="688"/>
      <c r="AW40" s="688"/>
      <c r="AX40" s="688"/>
      <c r="AY40" s="688"/>
      <c r="AZ40" s="732"/>
      <c r="BA40" s="732"/>
      <c r="BB40" s="732"/>
      <c r="BC40" s="732"/>
      <c r="BD40" s="732"/>
      <c r="BE40" s="694"/>
      <c r="BF40" s="694"/>
      <c r="BG40" s="694"/>
      <c r="BH40" s="694"/>
      <c r="BI40" s="695"/>
      <c r="BJ40" s="56"/>
      <c r="BK40" s="56"/>
      <c r="BL40" s="56"/>
      <c r="BM40" s="56"/>
      <c r="BN40" s="56"/>
      <c r="BO40" s="55"/>
      <c r="BP40" s="55"/>
      <c r="BQ40" s="52">
        <v>34</v>
      </c>
      <c r="BR40" s="72"/>
      <c r="BS40" s="684"/>
      <c r="BT40" s="685"/>
      <c r="BU40" s="685"/>
      <c r="BV40" s="685"/>
      <c r="BW40" s="685"/>
      <c r="BX40" s="685"/>
      <c r="BY40" s="685"/>
      <c r="BZ40" s="685"/>
      <c r="CA40" s="685"/>
      <c r="CB40" s="685"/>
      <c r="CC40" s="685"/>
      <c r="CD40" s="685"/>
      <c r="CE40" s="685"/>
      <c r="CF40" s="685"/>
      <c r="CG40" s="686"/>
      <c r="CH40" s="696"/>
      <c r="CI40" s="691"/>
      <c r="CJ40" s="691"/>
      <c r="CK40" s="691"/>
      <c r="CL40" s="697"/>
      <c r="CM40" s="696"/>
      <c r="CN40" s="691"/>
      <c r="CO40" s="691"/>
      <c r="CP40" s="691"/>
      <c r="CQ40" s="697"/>
      <c r="CR40" s="696"/>
      <c r="CS40" s="691"/>
      <c r="CT40" s="691"/>
      <c r="CU40" s="691"/>
      <c r="CV40" s="697"/>
      <c r="CW40" s="696"/>
      <c r="CX40" s="691"/>
      <c r="CY40" s="691"/>
      <c r="CZ40" s="691"/>
      <c r="DA40" s="697"/>
      <c r="DB40" s="696"/>
      <c r="DC40" s="691"/>
      <c r="DD40" s="691"/>
      <c r="DE40" s="691"/>
      <c r="DF40" s="697"/>
      <c r="DG40" s="696"/>
      <c r="DH40" s="691"/>
      <c r="DI40" s="691"/>
      <c r="DJ40" s="691"/>
      <c r="DK40" s="697"/>
      <c r="DL40" s="696"/>
      <c r="DM40" s="691"/>
      <c r="DN40" s="691"/>
      <c r="DO40" s="691"/>
      <c r="DP40" s="697"/>
      <c r="DQ40" s="696"/>
      <c r="DR40" s="691"/>
      <c r="DS40" s="691"/>
      <c r="DT40" s="691"/>
      <c r="DU40" s="697"/>
      <c r="DV40" s="684"/>
      <c r="DW40" s="685"/>
      <c r="DX40" s="685"/>
      <c r="DY40" s="685"/>
      <c r="DZ40" s="698"/>
      <c r="EA40" s="48"/>
    </row>
    <row r="41" spans="1:131" ht="26.25" customHeight="1" x14ac:dyDescent="0.15">
      <c r="A41" s="52">
        <v>14</v>
      </c>
      <c r="B41" s="684"/>
      <c r="C41" s="685"/>
      <c r="D41" s="685"/>
      <c r="E41" s="685"/>
      <c r="F41" s="685"/>
      <c r="G41" s="685"/>
      <c r="H41" s="685"/>
      <c r="I41" s="685"/>
      <c r="J41" s="685"/>
      <c r="K41" s="685"/>
      <c r="L41" s="685"/>
      <c r="M41" s="685"/>
      <c r="N41" s="685"/>
      <c r="O41" s="685"/>
      <c r="P41" s="686"/>
      <c r="Q41" s="687"/>
      <c r="R41" s="688"/>
      <c r="S41" s="688"/>
      <c r="T41" s="688"/>
      <c r="U41" s="688"/>
      <c r="V41" s="688"/>
      <c r="W41" s="688"/>
      <c r="X41" s="688"/>
      <c r="Y41" s="688"/>
      <c r="Z41" s="688"/>
      <c r="AA41" s="688"/>
      <c r="AB41" s="688"/>
      <c r="AC41" s="688"/>
      <c r="AD41" s="688"/>
      <c r="AE41" s="689"/>
      <c r="AF41" s="690"/>
      <c r="AG41" s="691"/>
      <c r="AH41" s="691"/>
      <c r="AI41" s="691"/>
      <c r="AJ41" s="692"/>
      <c r="AK41" s="693"/>
      <c r="AL41" s="688"/>
      <c r="AM41" s="688"/>
      <c r="AN41" s="688"/>
      <c r="AO41" s="688"/>
      <c r="AP41" s="688"/>
      <c r="AQ41" s="688"/>
      <c r="AR41" s="688"/>
      <c r="AS41" s="688"/>
      <c r="AT41" s="688"/>
      <c r="AU41" s="688"/>
      <c r="AV41" s="688"/>
      <c r="AW41" s="688"/>
      <c r="AX41" s="688"/>
      <c r="AY41" s="688"/>
      <c r="AZ41" s="732"/>
      <c r="BA41" s="732"/>
      <c r="BB41" s="732"/>
      <c r="BC41" s="732"/>
      <c r="BD41" s="732"/>
      <c r="BE41" s="694"/>
      <c r="BF41" s="694"/>
      <c r="BG41" s="694"/>
      <c r="BH41" s="694"/>
      <c r="BI41" s="695"/>
      <c r="BJ41" s="56"/>
      <c r="BK41" s="56"/>
      <c r="BL41" s="56"/>
      <c r="BM41" s="56"/>
      <c r="BN41" s="56"/>
      <c r="BO41" s="55"/>
      <c r="BP41" s="55"/>
      <c r="BQ41" s="52">
        <v>35</v>
      </c>
      <c r="BR41" s="72"/>
      <c r="BS41" s="684"/>
      <c r="BT41" s="685"/>
      <c r="BU41" s="685"/>
      <c r="BV41" s="685"/>
      <c r="BW41" s="685"/>
      <c r="BX41" s="685"/>
      <c r="BY41" s="685"/>
      <c r="BZ41" s="685"/>
      <c r="CA41" s="685"/>
      <c r="CB41" s="685"/>
      <c r="CC41" s="685"/>
      <c r="CD41" s="685"/>
      <c r="CE41" s="685"/>
      <c r="CF41" s="685"/>
      <c r="CG41" s="686"/>
      <c r="CH41" s="696"/>
      <c r="CI41" s="691"/>
      <c r="CJ41" s="691"/>
      <c r="CK41" s="691"/>
      <c r="CL41" s="697"/>
      <c r="CM41" s="696"/>
      <c r="CN41" s="691"/>
      <c r="CO41" s="691"/>
      <c r="CP41" s="691"/>
      <c r="CQ41" s="697"/>
      <c r="CR41" s="696"/>
      <c r="CS41" s="691"/>
      <c r="CT41" s="691"/>
      <c r="CU41" s="691"/>
      <c r="CV41" s="697"/>
      <c r="CW41" s="696"/>
      <c r="CX41" s="691"/>
      <c r="CY41" s="691"/>
      <c r="CZ41" s="691"/>
      <c r="DA41" s="697"/>
      <c r="DB41" s="696"/>
      <c r="DC41" s="691"/>
      <c r="DD41" s="691"/>
      <c r="DE41" s="691"/>
      <c r="DF41" s="697"/>
      <c r="DG41" s="696"/>
      <c r="DH41" s="691"/>
      <c r="DI41" s="691"/>
      <c r="DJ41" s="691"/>
      <c r="DK41" s="697"/>
      <c r="DL41" s="696"/>
      <c r="DM41" s="691"/>
      <c r="DN41" s="691"/>
      <c r="DO41" s="691"/>
      <c r="DP41" s="697"/>
      <c r="DQ41" s="696"/>
      <c r="DR41" s="691"/>
      <c r="DS41" s="691"/>
      <c r="DT41" s="691"/>
      <c r="DU41" s="697"/>
      <c r="DV41" s="684"/>
      <c r="DW41" s="685"/>
      <c r="DX41" s="685"/>
      <c r="DY41" s="685"/>
      <c r="DZ41" s="698"/>
      <c r="EA41" s="48"/>
    </row>
    <row r="42" spans="1:131" ht="26.25" customHeight="1" x14ac:dyDescent="0.15">
      <c r="A42" s="52">
        <v>15</v>
      </c>
      <c r="B42" s="684"/>
      <c r="C42" s="685"/>
      <c r="D42" s="685"/>
      <c r="E42" s="685"/>
      <c r="F42" s="685"/>
      <c r="G42" s="685"/>
      <c r="H42" s="685"/>
      <c r="I42" s="685"/>
      <c r="J42" s="685"/>
      <c r="K42" s="685"/>
      <c r="L42" s="685"/>
      <c r="M42" s="685"/>
      <c r="N42" s="685"/>
      <c r="O42" s="685"/>
      <c r="P42" s="686"/>
      <c r="Q42" s="687"/>
      <c r="R42" s="688"/>
      <c r="S42" s="688"/>
      <c r="T42" s="688"/>
      <c r="U42" s="688"/>
      <c r="V42" s="688"/>
      <c r="W42" s="688"/>
      <c r="X42" s="688"/>
      <c r="Y42" s="688"/>
      <c r="Z42" s="688"/>
      <c r="AA42" s="688"/>
      <c r="AB42" s="688"/>
      <c r="AC42" s="688"/>
      <c r="AD42" s="688"/>
      <c r="AE42" s="689"/>
      <c r="AF42" s="690"/>
      <c r="AG42" s="691"/>
      <c r="AH42" s="691"/>
      <c r="AI42" s="691"/>
      <c r="AJ42" s="692"/>
      <c r="AK42" s="693"/>
      <c r="AL42" s="688"/>
      <c r="AM42" s="688"/>
      <c r="AN42" s="688"/>
      <c r="AO42" s="688"/>
      <c r="AP42" s="688"/>
      <c r="AQ42" s="688"/>
      <c r="AR42" s="688"/>
      <c r="AS42" s="688"/>
      <c r="AT42" s="688"/>
      <c r="AU42" s="688"/>
      <c r="AV42" s="688"/>
      <c r="AW42" s="688"/>
      <c r="AX42" s="688"/>
      <c r="AY42" s="688"/>
      <c r="AZ42" s="732"/>
      <c r="BA42" s="732"/>
      <c r="BB42" s="732"/>
      <c r="BC42" s="732"/>
      <c r="BD42" s="732"/>
      <c r="BE42" s="694"/>
      <c r="BF42" s="694"/>
      <c r="BG42" s="694"/>
      <c r="BH42" s="694"/>
      <c r="BI42" s="695"/>
      <c r="BJ42" s="56"/>
      <c r="BK42" s="56"/>
      <c r="BL42" s="56"/>
      <c r="BM42" s="56"/>
      <c r="BN42" s="56"/>
      <c r="BO42" s="55"/>
      <c r="BP42" s="55"/>
      <c r="BQ42" s="52">
        <v>36</v>
      </c>
      <c r="BR42" s="72"/>
      <c r="BS42" s="684"/>
      <c r="BT42" s="685"/>
      <c r="BU42" s="685"/>
      <c r="BV42" s="685"/>
      <c r="BW42" s="685"/>
      <c r="BX42" s="685"/>
      <c r="BY42" s="685"/>
      <c r="BZ42" s="685"/>
      <c r="CA42" s="685"/>
      <c r="CB42" s="685"/>
      <c r="CC42" s="685"/>
      <c r="CD42" s="685"/>
      <c r="CE42" s="685"/>
      <c r="CF42" s="685"/>
      <c r="CG42" s="686"/>
      <c r="CH42" s="696"/>
      <c r="CI42" s="691"/>
      <c r="CJ42" s="691"/>
      <c r="CK42" s="691"/>
      <c r="CL42" s="697"/>
      <c r="CM42" s="696"/>
      <c r="CN42" s="691"/>
      <c r="CO42" s="691"/>
      <c r="CP42" s="691"/>
      <c r="CQ42" s="697"/>
      <c r="CR42" s="696"/>
      <c r="CS42" s="691"/>
      <c r="CT42" s="691"/>
      <c r="CU42" s="691"/>
      <c r="CV42" s="697"/>
      <c r="CW42" s="696"/>
      <c r="CX42" s="691"/>
      <c r="CY42" s="691"/>
      <c r="CZ42" s="691"/>
      <c r="DA42" s="697"/>
      <c r="DB42" s="696"/>
      <c r="DC42" s="691"/>
      <c r="DD42" s="691"/>
      <c r="DE42" s="691"/>
      <c r="DF42" s="697"/>
      <c r="DG42" s="696"/>
      <c r="DH42" s="691"/>
      <c r="DI42" s="691"/>
      <c r="DJ42" s="691"/>
      <c r="DK42" s="697"/>
      <c r="DL42" s="696"/>
      <c r="DM42" s="691"/>
      <c r="DN42" s="691"/>
      <c r="DO42" s="691"/>
      <c r="DP42" s="697"/>
      <c r="DQ42" s="696"/>
      <c r="DR42" s="691"/>
      <c r="DS42" s="691"/>
      <c r="DT42" s="691"/>
      <c r="DU42" s="697"/>
      <c r="DV42" s="684"/>
      <c r="DW42" s="685"/>
      <c r="DX42" s="685"/>
      <c r="DY42" s="685"/>
      <c r="DZ42" s="698"/>
      <c r="EA42" s="48"/>
    </row>
    <row r="43" spans="1:131" ht="26.25" customHeight="1" x14ac:dyDescent="0.15">
      <c r="A43" s="52">
        <v>16</v>
      </c>
      <c r="B43" s="684"/>
      <c r="C43" s="685"/>
      <c r="D43" s="685"/>
      <c r="E43" s="685"/>
      <c r="F43" s="685"/>
      <c r="G43" s="685"/>
      <c r="H43" s="685"/>
      <c r="I43" s="685"/>
      <c r="J43" s="685"/>
      <c r="K43" s="685"/>
      <c r="L43" s="685"/>
      <c r="M43" s="685"/>
      <c r="N43" s="685"/>
      <c r="O43" s="685"/>
      <c r="P43" s="686"/>
      <c r="Q43" s="687"/>
      <c r="R43" s="688"/>
      <c r="S43" s="688"/>
      <c r="T43" s="688"/>
      <c r="U43" s="688"/>
      <c r="V43" s="688"/>
      <c r="W43" s="688"/>
      <c r="X43" s="688"/>
      <c r="Y43" s="688"/>
      <c r="Z43" s="688"/>
      <c r="AA43" s="688"/>
      <c r="AB43" s="688"/>
      <c r="AC43" s="688"/>
      <c r="AD43" s="688"/>
      <c r="AE43" s="689"/>
      <c r="AF43" s="690"/>
      <c r="AG43" s="691"/>
      <c r="AH43" s="691"/>
      <c r="AI43" s="691"/>
      <c r="AJ43" s="692"/>
      <c r="AK43" s="693"/>
      <c r="AL43" s="688"/>
      <c r="AM43" s="688"/>
      <c r="AN43" s="688"/>
      <c r="AO43" s="688"/>
      <c r="AP43" s="688"/>
      <c r="AQ43" s="688"/>
      <c r="AR43" s="688"/>
      <c r="AS43" s="688"/>
      <c r="AT43" s="688"/>
      <c r="AU43" s="688"/>
      <c r="AV43" s="688"/>
      <c r="AW43" s="688"/>
      <c r="AX43" s="688"/>
      <c r="AY43" s="688"/>
      <c r="AZ43" s="732"/>
      <c r="BA43" s="732"/>
      <c r="BB43" s="732"/>
      <c r="BC43" s="732"/>
      <c r="BD43" s="732"/>
      <c r="BE43" s="694"/>
      <c r="BF43" s="694"/>
      <c r="BG43" s="694"/>
      <c r="BH43" s="694"/>
      <c r="BI43" s="695"/>
      <c r="BJ43" s="56"/>
      <c r="BK43" s="56"/>
      <c r="BL43" s="56"/>
      <c r="BM43" s="56"/>
      <c r="BN43" s="56"/>
      <c r="BO43" s="55"/>
      <c r="BP43" s="55"/>
      <c r="BQ43" s="52">
        <v>37</v>
      </c>
      <c r="BR43" s="72"/>
      <c r="BS43" s="684"/>
      <c r="BT43" s="685"/>
      <c r="BU43" s="685"/>
      <c r="BV43" s="685"/>
      <c r="BW43" s="685"/>
      <c r="BX43" s="685"/>
      <c r="BY43" s="685"/>
      <c r="BZ43" s="685"/>
      <c r="CA43" s="685"/>
      <c r="CB43" s="685"/>
      <c r="CC43" s="685"/>
      <c r="CD43" s="685"/>
      <c r="CE43" s="685"/>
      <c r="CF43" s="685"/>
      <c r="CG43" s="686"/>
      <c r="CH43" s="696"/>
      <c r="CI43" s="691"/>
      <c r="CJ43" s="691"/>
      <c r="CK43" s="691"/>
      <c r="CL43" s="697"/>
      <c r="CM43" s="696"/>
      <c r="CN43" s="691"/>
      <c r="CO43" s="691"/>
      <c r="CP43" s="691"/>
      <c r="CQ43" s="697"/>
      <c r="CR43" s="696"/>
      <c r="CS43" s="691"/>
      <c r="CT43" s="691"/>
      <c r="CU43" s="691"/>
      <c r="CV43" s="697"/>
      <c r="CW43" s="696"/>
      <c r="CX43" s="691"/>
      <c r="CY43" s="691"/>
      <c r="CZ43" s="691"/>
      <c r="DA43" s="697"/>
      <c r="DB43" s="696"/>
      <c r="DC43" s="691"/>
      <c r="DD43" s="691"/>
      <c r="DE43" s="691"/>
      <c r="DF43" s="697"/>
      <c r="DG43" s="696"/>
      <c r="DH43" s="691"/>
      <c r="DI43" s="691"/>
      <c r="DJ43" s="691"/>
      <c r="DK43" s="697"/>
      <c r="DL43" s="696"/>
      <c r="DM43" s="691"/>
      <c r="DN43" s="691"/>
      <c r="DO43" s="691"/>
      <c r="DP43" s="697"/>
      <c r="DQ43" s="696"/>
      <c r="DR43" s="691"/>
      <c r="DS43" s="691"/>
      <c r="DT43" s="691"/>
      <c r="DU43" s="697"/>
      <c r="DV43" s="684"/>
      <c r="DW43" s="685"/>
      <c r="DX43" s="685"/>
      <c r="DY43" s="685"/>
      <c r="DZ43" s="698"/>
      <c r="EA43" s="48"/>
    </row>
    <row r="44" spans="1:131" ht="26.25" customHeight="1" x14ac:dyDescent="0.15">
      <c r="A44" s="52">
        <v>17</v>
      </c>
      <c r="B44" s="684"/>
      <c r="C44" s="685"/>
      <c r="D44" s="685"/>
      <c r="E44" s="685"/>
      <c r="F44" s="685"/>
      <c r="G44" s="685"/>
      <c r="H44" s="685"/>
      <c r="I44" s="685"/>
      <c r="J44" s="685"/>
      <c r="K44" s="685"/>
      <c r="L44" s="685"/>
      <c r="M44" s="685"/>
      <c r="N44" s="685"/>
      <c r="O44" s="685"/>
      <c r="P44" s="686"/>
      <c r="Q44" s="687"/>
      <c r="R44" s="688"/>
      <c r="S44" s="688"/>
      <c r="T44" s="688"/>
      <c r="U44" s="688"/>
      <c r="V44" s="688"/>
      <c r="W44" s="688"/>
      <c r="X44" s="688"/>
      <c r="Y44" s="688"/>
      <c r="Z44" s="688"/>
      <c r="AA44" s="688"/>
      <c r="AB44" s="688"/>
      <c r="AC44" s="688"/>
      <c r="AD44" s="688"/>
      <c r="AE44" s="689"/>
      <c r="AF44" s="690"/>
      <c r="AG44" s="691"/>
      <c r="AH44" s="691"/>
      <c r="AI44" s="691"/>
      <c r="AJ44" s="692"/>
      <c r="AK44" s="693"/>
      <c r="AL44" s="688"/>
      <c r="AM44" s="688"/>
      <c r="AN44" s="688"/>
      <c r="AO44" s="688"/>
      <c r="AP44" s="688"/>
      <c r="AQ44" s="688"/>
      <c r="AR44" s="688"/>
      <c r="AS44" s="688"/>
      <c r="AT44" s="688"/>
      <c r="AU44" s="688"/>
      <c r="AV44" s="688"/>
      <c r="AW44" s="688"/>
      <c r="AX44" s="688"/>
      <c r="AY44" s="688"/>
      <c r="AZ44" s="732"/>
      <c r="BA44" s="732"/>
      <c r="BB44" s="732"/>
      <c r="BC44" s="732"/>
      <c r="BD44" s="732"/>
      <c r="BE44" s="694"/>
      <c r="BF44" s="694"/>
      <c r="BG44" s="694"/>
      <c r="BH44" s="694"/>
      <c r="BI44" s="695"/>
      <c r="BJ44" s="56"/>
      <c r="BK44" s="56"/>
      <c r="BL44" s="56"/>
      <c r="BM44" s="56"/>
      <c r="BN44" s="56"/>
      <c r="BO44" s="55"/>
      <c r="BP44" s="55"/>
      <c r="BQ44" s="52">
        <v>38</v>
      </c>
      <c r="BR44" s="72"/>
      <c r="BS44" s="684"/>
      <c r="BT44" s="685"/>
      <c r="BU44" s="685"/>
      <c r="BV44" s="685"/>
      <c r="BW44" s="685"/>
      <c r="BX44" s="685"/>
      <c r="BY44" s="685"/>
      <c r="BZ44" s="685"/>
      <c r="CA44" s="685"/>
      <c r="CB44" s="685"/>
      <c r="CC44" s="685"/>
      <c r="CD44" s="685"/>
      <c r="CE44" s="685"/>
      <c r="CF44" s="685"/>
      <c r="CG44" s="686"/>
      <c r="CH44" s="696"/>
      <c r="CI44" s="691"/>
      <c r="CJ44" s="691"/>
      <c r="CK44" s="691"/>
      <c r="CL44" s="697"/>
      <c r="CM44" s="696"/>
      <c r="CN44" s="691"/>
      <c r="CO44" s="691"/>
      <c r="CP44" s="691"/>
      <c r="CQ44" s="697"/>
      <c r="CR44" s="696"/>
      <c r="CS44" s="691"/>
      <c r="CT44" s="691"/>
      <c r="CU44" s="691"/>
      <c r="CV44" s="697"/>
      <c r="CW44" s="696"/>
      <c r="CX44" s="691"/>
      <c r="CY44" s="691"/>
      <c r="CZ44" s="691"/>
      <c r="DA44" s="697"/>
      <c r="DB44" s="696"/>
      <c r="DC44" s="691"/>
      <c r="DD44" s="691"/>
      <c r="DE44" s="691"/>
      <c r="DF44" s="697"/>
      <c r="DG44" s="696"/>
      <c r="DH44" s="691"/>
      <c r="DI44" s="691"/>
      <c r="DJ44" s="691"/>
      <c r="DK44" s="697"/>
      <c r="DL44" s="696"/>
      <c r="DM44" s="691"/>
      <c r="DN44" s="691"/>
      <c r="DO44" s="691"/>
      <c r="DP44" s="697"/>
      <c r="DQ44" s="696"/>
      <c r="DR44" s="691"/>
      <c r="DS44" s="691"/>
      <c r="DT44" s="691"/>
      <c r="DU44" s="697"/>
      <c r="DV44" s="684"/>
      <c r="DW44" s="685"/>
      <c r="DX44" s="685"/>
      <c r="DY44" s="685"/>
      <c r="DZ44" s="698"/>
      <c r="EA44" s="48"/>
    </row>
    <row r="45" spans="1:131" ht="26.25" customHeight="1" x14ac:dyDescent="0.15">
      <c r="A45" s="52">
        <v>18</v>
      </c>
      <c r="B45" s="684"/>
      <c r="C45" s="685"/>
      <c r="D45" s="685"/>
      <c r="E45" s="685"/>
      <c r="F45" s="685"/>
      <c r="G45" s="685"/>
      <c r="H45" s="685"/>
      <c r="I45" s="685"/>
      <c r="J45" s="685"/>
      <c r="K45" s="685"/>
      <c r="L45" s="685"/>
      <c r="M45" s="685"/>
      <c r="N45" s="685"/>
      <c r="O45" s="685"/>
      <c r="P45" s="686"/>
      <c r="Q45" s="687"/>
      <c r="R45" s="688"/>
      <c r="S45" s="688"/>
      <c r="T45" s="688"/>
      <c r="U45" s="688"/>
      <c r="V45" s="688"/>
      <c r="W45" s="688"/>
      <c r="X45" s="688"/>
      <c r="Y45" s="688"/>
      <c r="Z45" s="688"/>
      <c r="AA45" s="688"/>
      <c r="AB45" s="688"/>
      <c r="AC45" s="688"/>
      <c r="AD45" s="688"/>
      <c r="AE45" s="689"/>
      <c r="AF45" s="690"/>
      <c r="AG45" s="691"/>
      <c r="AH45" s="691"/>
      <c r="AI45" s="691"/>
      <c r="AJ45" s="692"/>
      <c r="AK45" s="693"/>
      <c r="AL45" s="688"/>
      <c r="AM45" s="688"/>
      <c r="AN45" s="688"/>
      <c r="AO45" s="688"/>
      <c r="AP45" s="688"/>
      <c r="AQ45" s="688"/>
      <c r="AR45" s="688"/>
      <c r="AS45" s="688"/>
      <c r="AT45" s="688"/>
      <c r="AU45" s="688"/>
      <c r="AV45" s="688"/>
      <c r="AW45" s="688"/>
      <c r="AX45" s="688"/>
      <c r="AY45" s="688"/>
      <c r="AZ45" s="732"/>
      <c r="BA45" s="732"/>
      <c r="BB45" s="732"/>
      <c r="BC45" s="732"/>
      <c r="BD45" s="732"/>
      <c r="BE45" s="694"/>
      <c r="BF45" s="694"/>
      <c r="BG45" s="694"/>
      <c r="BH45" s="694"/>
      <c r="BI45" s="695"/>
      <c r="BJ45" s="56"/>
      <c r="BK45" s="56"/>
      <c r="BL45" s="56"/>
      <c r="BM45" s="56"/>
      <c r="BN45" s="56"/>
      <c r="BO45" s="55"/>
      <c r="BP45" s="55"/>
      <c r="BQ45" s="52">
        <v>39</v>
      </c>
      <c r="BR45" s="72"/>
      <c r="BS45" s="684"/>
      <c r="BT45" s="685"/>
      <c r="BU45" s="685"/>
      <c r="BV45" s="685"/>
      <c r="BW45" s="685"/>
      <c r="BX45" s="685"/>
      <c r="BY45" s="685"/>
      <c r="BZ45" s="685"/>
      <c r="CA45" s="685"/>
      <c r="CB45" s="685"/>
      <c r="CC45" s="685"/>
      <c r="CD45" s="685"/>
      <c r="CE45" s="685"/>
      <c r="CF45" s="685"/>
      <c r="CG45" s="686"/>
      <c r="CH45" s="696"/>
      <c r="CI45" s="691"/>
      <c r="CJ45" s="691"/>
      <c r="CK45" s="691"/>
      <c r="CL45" s="697"/>
      <c r="CM45" s="696"/>
      <c r="CN45" s="691"/>
      <c r="CO45" s="691"/>
      <c r="CP45" s="691"/>
      <c r="CQ45" s="697"/>
      <c r="CR45" s="696"/>
      <c r="CS45" s="691"/>
      <c r="CT45" s="691"/>
      <c r="CU45" s="691"/>
      <c r="CV45" s="697"/>
      <c r="CW45" s="696"/>
      <c r="CX45" s="691"/>
      <c r="CY45" s="691"/>
      <c r="CZ45" s="691"/>
      <c r="DA45" s="697"/>
      <c r="DB45" s="696"/>
      <c r="DC45" s="691"/>
      <c r="DD45" s="691"/>
      <c r="DE45" s="691"/>
      <c r="DF45" s="697"/>
      <c r="DG45" s="696"/>
      <c r="DH45" s="691"/>
      <c r="DI45" s="691"/>
      <c r="DJ45" s="691"/>
      <c r="DK45" s="697"/>
      <c r="DL45" s="696"/>
      <c r="DM45" s="691"/>
      <c r="DN45" s="691"/>
      <c r="DO45" s="691"/>
      <c r="DP45" s="697"/>
      <c r="DQ45" s="696"/>
      <c r="DR45" s="691"/>
      <c r="DS45" s="691"/>
      <c r="DT45" s="691"/>
      <c r="DU45" s="697"/>
      <c r="DV45" s="684"/>
      <c r="DW45" s="685"/>
      <c r="DX45" s="685"/>
      <c r="DY45" s="685"/>
      <c r="DZ45" s="698"/>
      <c r="EA45" s="48"/>
    </row>
    <row r="46" spans="1:131" ht="26.25" customHeight="1" x14ac:dyDescent="0.15">
      <c r="A46" s="52">
        <v>19</v>
      </c>
      <c r="B46" s="684"/>
      <c r="C46" s="685"/>
      <c r="D46" s="685"/>
      <c r="E46" s="685"/>
      <c r="F46" s="685"/>
      <c r="G46" s="685"/>
      <c r="H46" s="685"/>
      <c r="I46" s="685"/>
      <c r="J46" s="685"/>
      <c r="K46" s="685"/>
      <c r="L46" s="685"/>
      <c r="M46" s="685"/>
      <c r="N46" s="685"/>
      <c r="O46" s="685"/>
      <c r="P46" s="686"/>
      <c r="Q46" s="687"/>
      <c r="R46" s="688"/>
      <c r="S46" s="688"/>
      <c r="T46" s="688"/>
      <c r="U46" s="688"/>
      <c r="V46" s="688"/>
      <c r="W46" s="688"/>
      <c r="X46" s="688"/>
      <c r="Y46" s="688"/>
      <c r="Z46" s="688"/>
      <c r="AA46" s="688"/>
      <c r="AB46" s="688"/>
      <c r="AC46" s="688"/>
      <c r="AD46" s="688"/>
      <c r="AE46" s="689"/>
      <c r="AF46" s="690"/>
      <c r="AG46" s="691"/>
      <c r="AH46" s="691"/>
      <c r="AI46" s="691"/>
      <c r="AJ46" s="692"/>
      <c r="AK46" s="693"/>
      <c r="AL46" s="688"/>
      <c r="AM46" s="688"/>
      <c r="AN46" s="688"/>
      <c r="AO46" s="688"/>
      <c r="AP46" s="688"/>
      <c r="AQ46" s="688"/>
      <c r="AR46" s="688"/>
      <c r="AS46" s="688"/>
      <c r="AT46" s="688"/>
      <c r="AU46" s="688"/>
      <c r="AV46" s="688"/>
      <c r="AW46" s="688"/>
      <c r="AX46" s="688"/>
      <c r="AY46" s="688"/>
      <c r="AZ46" s="732"/>
      <c r="BA46" s="732"/>
      <c r="BB46" s="732"/>
      <c r="BC46" s="732"/>
      <c r="BD46" s="732"/>
      <c r="BE46" s="694"/>
      <c r="BF46" s="694"/>
      <c r="BG46" s="694"/>
      <c r="BH46" s="694"/>
      <c r="BI46" s="695"/>
      <c r="BJ46" s="56"/>
      <c r="BK46" s="56"/>
      <c r="BL46" s="56"/>
      <c r="BM46" s="56"/>
      <c r="BN46" s="56"/>
      <c r="BO46" s="55"/>
      <c r="BP46" s="55"/>
      <c r="BQ46" s="52">
        <v>40</v>
      </c>
      <c r="BR46" s="72"/>
      <c r="BS46" s="684"/>
      <c r="BT46" s="685"/>
      <c r="BU46" s="685"/>
      <c r="BV46" s="685"/>
      <c r="BW46" s="685"/>
      <c r="BX46" s="685"/>
      <c r="BY46" s="685"/>
      <c r="BZ46" s="685"/>
      <c r="CA46" s="685"/>
      <c r="CB46" s="685"/>
      <c r="CC46" s="685"/>
      <c r="CD46" s="685"/>
      <c r="CE46" s="685"/>
      <c r="CF46" s="685"/>
      <c r="CG46" s="686"/>
      <c r="CH46" s="696"/>
      <c r="CI46" s="691"/>
      <c r="CJ46" s="691"/>
      <c r="CK46" s="691"/>
      <c r="CL46" s="697"/>
      <c r="CM46" s="696"/>
      <c r="CN46" s="691"/>
      <c r="CO46" s="691"/>
      <c r="CP46" s="691"/>
      <c r="CQ46" s="697"/>
      <c r="CR46" s="696"/>
      <c r="CS46" s="691"/>
      <c r="CT46" s="691"/>
      <c r="CU46" s="691"/>
      <c r="CV46" s="697"/>
      <c r="CW46" s="696"/>
      <c r="CX46" s="691"/>
      <c r="CY46" s="691"/>
      <c r="CZ46" s="691"/>
      <c r="DA46" s="697"/>
      <c r="DB46" s="696"/>
      <c r="DC46" s="691"/>
      <c r="DD46" s="691"/>
      <c r="DE46" s="691"/>
      <c r="DF46" s="697"/>
      <c r="DG46" s="696"/>
      <c r="DH46" s="691"/>
      <c r="DI46" s="691"/>
      <c r="DJ46" s="691"/>
      <c r="DK46" s="697"/>
      <c r="DL46" s="696"/>
      <c r="DM46" s="691"/>
      <c r="DN46" s="691"/>
      <c r="DO46" s="691"/>
      <c r="DP46" s="697"/>
      <c r="DQ46" s="696"/>
      <c r="DR46" s="691"/>
      <c r="DS46" s="691"/>
      <c r="DT46" s="691"/>
      <c r="DU46" s="697"/>
      <c r="DV46" s="684"/>
      <c r="DW46" s="685"/>
      <c r="DX46" s="685"/>
      <c r="DY46" s="685"/>
      <c r="DZ46" s="698"/>
      <c r="EA46" s="48"/>
    </row>
    <row r="47" spans="1:131" ht="26.25" customHeight="1" x14ac:dyDescent="0.15">
      <c r="A47" s="52">
        <v>20</v>
      </c>
      <c r="B47" s="684"/>
      <c r="C47" s="685"/>
      <c r="D47" s="685"/>
      <c r="E47" s="685"/>
      <c r="F47" s="685"/>
      <c r="G47" s="685"/>
      <c r="H47" s="685"/>
      <c r="I47" s="685"/>
      <c r="J47" s="685"/>
      <c r="K47" s="685"/>
      <c r="L47" s="685"/>
      <c r="M47" s="685"/>
      <c r="N47" s="685"/>
      <c r="O47" s="685"/>
      <c r="P47" s="686"/>
      <c r="Q47" s="687"/>
      <c r="R47" s="688"/>
      <c r="S47" s="688"/>
      <c r="T47" s="688"/>
      <c r="U47" s="688"/>
      <c r="V47" s="688"/>
      <c r="W47" s="688"/>
      <c r="X47" s="688"/>
      <c r="Y47" s="688"/>
      <c r="Z47" s="688"/>
      <c r="AA47" s="688"/>
      <c r="AB47" s="688"/>
      <c r="AC47" s="688"/>
      <c r="AD47" s="688"/>
      <c r="AE47" s="689"/>
      <c r="AF47" s="690"/>
      <c r="AG47" s="691"/>
      <c r="AH47" s="691"/>
      <c r="AI47" s="691"/>
      <c r="AJ47" s="692"/>
      <c r="AK47" s="693"/>
      <c r="AL47" s="688"/>
      <c r="AM47" s="688"/>
      <c r="AN47" s="688"/>
      <c r="AO47" s="688"/>
      <c r="AP47" s="688"/>
      <c r="AQ47" s="688"/>
      <c r="AR47" s="688"/>
      <c r="AS47" s="688"/>
      <c r="AT47" s="688"/>
      <c r="AU47" s="688"/>
      <c r="AV47" s="688"/>
      <c r="AW47" s="688"/>
      <c r="AX47" s="688"/>
      <c r="AY47" s="688"/>
      <c r="AZ47" s="732"/>
      <c r="BA47" s="732"/>
      <c r="BB47" s="732"/>
      <c r="BC47" s="732"/>
      <c r="BD47" s="732"/>
      <c r="BE47" s="694"/>
      <c r="BF47" s="694"/>
      <c r="BG47" s="694"/>
      <c r="BH47" s="694"/>
      <c r="BI47" s="695"/>
      <c r="BJ47" s="56"/>
      <c r="BK47" s="56"/>
      <c r="BL47" s="56"/>
      <c r="BM47" s="56"/>
      <c r="BN47" s="56"/>
      <c r="BO47" s="55"/>
      <c r="BP47" s="55"/>
      <c r="BQ47" s="52">
        <v>41</v>
      </c>
      <c r="BR47" s="72"/>
      <c r="BS47" s="684"/>
      <c r="BT47" s="685"/>
      <c r="BU47" s="685"/>
      <c r="BV47" s="685"/>
      <c r="BW47" s="685"/>
      <c r="BX47" s="685"/>
      <c r="BY47" s="685"/>
      <c r="BZ47" s="685"/>
      <c r="CA47" s="685"/>
      <c r="CB47" s="685"/>
      <c r="CC47" s="685"/>
      <c r="CD47" s="685"/>
      <c r="CE47" s="685"/>
      <c r="CF47" s="685"/>
      <c r="CG47" s="686"/>
      <c r="CH47" s="696"/>
      <c r="CI47" s="691"/>
      <c r="CJ47" s="691"/>
      <c r="CK47" s="691"/>
      <c r="CL47" s="697"/>
      <c r="CM47" s="696"/>
      <c r="CN47" s="691"/>
      <c r="CO47" s="691"/>
      <c r="CP47" s="691"/>
      <c r="CQ47" s="697"/>
      <c r="CR47" s="696"/>
      <c r="CS47" s="691"/>
      <c r="CT47" s="691"/>
      <c r="CU47" s="691"/>
      <c r="CV47" s="697"/>
      <c r="CW47" s="696"/>
      <c r="CX47" s="691"/>
      <c r="CY47" s="691"/>
      <c r="CZ47" s="691"/>
      <c r="DA47" s="697"/>
      <c r="DB47" s="696"/>
      <c r="DC47" s="691"/>
      <c r="DD47" s="691"/>
      <c r="DE47" s="691"/>
      <c r="DF47" s="697"/>
      <c r="DG47" s="696"/>
      <c r="DH47" s="691"/>
      <c r="DI47" s="691"/>
      <c r="DJ47" s="691"/>
      <c r="DK47" s="697"/>
      <c r="DL47" s="696"/>
      <c r="DM47" s="691"/>
      <c r="DN47" s="691"/>
      <c r="DO47" s="691"/>
      <c r="DP47" s="697"/>
      <c r="DQ47" s="696"/>
      <c r="DR47" s="691"/>
      <c r="DS47" s="691"/>
      <c r="DT47" s="691"/>
      <c r="DU47" s="697"/>
      <c r="DV47" s="684"/>
      <c r="DW47" s="685"/>
      <c r="DX47" s="685"/>
      <c r="DY47" s="685"/>
      <c r="DZ47" s="698"/>
      <c r="EA47" s="48"/>
    </row>
    <row r="48" spans="1:131" ht="26.25" customHeight="1" x14ac:dyDescent="0.15">
      <c r="A48" s="52">
        <v>21</v>
      </c>
      <c r="B48" s="684"/>
      <c r="C48" s="685"/>
      <c r="D48" s="685"/>
      <c r="E48" s="685"/>
      <c r="F48" s="685"/>
      <c r="G48" s="685"/>
      <c r="H48" s="685"/>
      <c r="I48" s="685"/>
      <c r="J48" s="685"/>
      <c r="K48" s="685"/>
      <c r="L48" s="685"/>
      <c r="M48" s="685"/>
      <c r="N48" s="685"/>
      <c r="O48" s="685"/>
      <c r="P48" s="686"/>
      <c r="Q48" s="687"/>
      <c r="R48" s="688"/>
      <c r="S48" s="688"/>
      <c r="T48" s="688"/>
      <c r="U48" s="688"/>
      <c r="V48" s="688"/>
      <c r="W48" s="688"/>
      <c r="X48" s="688"/>
      <c r="Y48" s="688"/>
      <c r="Z48" s="688"/>
      <c r="AA48" s="688"/>
      <c r="AB48" s="688"/>
      <c r="AC48" s="688"/>
      <c r="AD48" s="688"/>
      <c r="AE48" s="689"/>
      <c r="AF48" s="690"/>
      <c r="AG48" s="691"/>
      <c r="AH48" s="691"/>
      <c r="AI48" s="691"/>
      <c r="AJ48" s="692"/>
      <c r="AK48" s="693"/>
      <c r="AL48" s="688"/>
      <c r="AM48" s="688"/>
      <c r="AN48" s="688"/>
      <c r="AO48" s="688"/>
      <c r="AP48" s="688"/>
      <c r="AQ48" s="688"/>
      <c r="AR48" s="688"/>
      <c r="AS48" s="688"/>
      <c r="AT48" s="688"/>
      <c r="AU48" s="688"/>
      <c r="AV48" s="688"/>
      <c r="AW48" s="688"/>
      <c r="AX48" s="688"/>
      <c r="AY48" s="688"/>
      <c r="AZ48" s="732"/>
      <c r="BA48" s="732"/>
      <c r="BB48" s="732"/>
      <c r="BC48" s="732"/>
      <c r="BD48" s="732"/>
      <c r="BE48" s="694"/>
      <c r="BF48" s="694"/>
      <c r="BG48" s="694"/>
      <c r="BH48" s="694"/>
      <c r="BI48" s="695"/>
      <c r="BJ48" s="56"/>
      <c r="BK48" s="56"/>
      <c r="BL48" s="56"/>
      <c r="BM48" s="56"/>
      <c r="BN48" s="56"/>
      <c r="BO48" s="55"/>
      <c r="BP48" s="55"/>
      <c r="BQ48" s="52">
        <v>42</v>
      </c>
      <c r="BR48" s="72"/>
      <c r="BS48" s="684"/>
      <c r="BT48" s="685"/>
      <c r="BU48" s="685"/>
      <c r="BV48" s="685"/>
      <c r="BW48" s="685"/>
      <c r="BX48" s="685"/>
      <c r="BY48" s="685"/>
      <c r="BZ48" s="685"/>
      <c r="CA48" s="685"/>
      <c r="CB48" s="685"/>
      <c r="CC48" s="685"/>
      <c r="CD48" s="685"/>
      <c r="CE48" s="685"/>
      <c r="CF48" s="685"/>
      <c r="CG48" s="686"/>
      <c r="CH48" s="696"/>
      <c r="CI48" s="691"/>
      <c r="CJ48" s="691"/>
      <c r="CK48" s="691"/>
      <c r="CL48" s="697"/>
      <c r="CM48" s="696"/>
      <c r="CN48" s="691"/>
      <c r="CO48" s="691"/>
      <c r="CP48" s="691"/>
      <c r="CQ48" s="697"/>
      <c r="CR48" s="696"/>
      <c r="CS48" s="691"/>
      <c r="CT48" s="691"/>
      <c r="CU48" s="691"/>
      <c r="CV48" s="697"/>
      <c r="CW48" s="696"/>
      <c r="CX48" s="691"/>
      <c r="CY48" s="691"/>
      <c r="CZ48" s="691"/>
      <c r="DA48" s="697"/>
      <c r="DB48" s="696"/>
      <c r="DC48" s="691"/>
      <c r="DD48" s="691"/>
      <c r="DE48" s="691"/>
      <c r="DF48" s="697"/>
      <c r="DG48" s="696"/>
      <c r="DH48" s="691"/>
      <c r="DI48" s="691"/>
      <c r="DJ48" s="691"/>
      <c r="DK48" s="697"/>
      <c r="DL48" s="696"/>
      <c r="DM48" s="691"/>
      <c r="DN48" s="691"/>
      <c r="DO48" s="691"/>
      <c r="DP48" s="697"/>
      <c r="DQ48" s="696"/>
      <c r="DR48" s="691"/>
      <c r="DS48" s="691"/>
      <c r="DT48" s="691"/>
      <c r="DU48" s="697"/>
      <c r="DV48" s="684"/>
      <c r="DW48" s="685"/>
      <c r="DX48" s="685"/>
      <c r="DY48" s="685"/>
      <c r="DZ48" s="698"/>
      <c r="EA48" s="48"/>
    </row>
    <row r="49" spans="1:131" ht="26.25" customHeight="1" x14ac:dyDescent="0.15">
      <c r="A49" s="52">
        <v>22</v>
      </c>
      <c r="B49" s="684"/>
      <c r="C49" s="685"/>
      <c r="D49" s="685"/>
      <c r="E49" s="685"/>
      <c r="F49" s="685"/>
      <c r="G49" s="685"/>
      <c r="H49" s="685"/>
      <c r="I49" s="685"/>
      <c r="J49" s="685"/>
      <c r="K49" s="685"/>
      <c r="L49" s="685"/>
      <c r="M49" s="685"/>
      <c r="N49" s="685"/>
      <c r="O49" s="685"/>
      <c r="P49" s="686"/>
      <c r="Q49" s="687"/>
      <c r="R49" s="688"/>
      <c r="S49" s="688"/>
      <c r="T49" s="688"/>
      <c r="U49" s="688"/>
      <c r="V49" s="688"/>
      <c r="W49" s="688"/>
      <c r="X49" s="688"/>
      <c r="Y49" s="688"/>
      <c r="Z49" s="688"/>
      <c r="AA49" s="688"/>
      <c r="AB49" s="688"/>
      <c r="AC49" s="688"/>
      <c r="AD49" s="688"/>
      <c r="AE49" s="689"/>
      <c r="AF49" s="690"/>
      <c r="AG49" s="691"/>
      <c r="AH49" s="691"/>
      <c r="AI49" s="691"/>
      <c r="AJ49" s="692"/>
      <c r="AK49" s="693"/>
      <c r="AL49" s="688"/>
      <c r="AM49" s="688"/>
      <c r="AN49" s="688"/>
      <c r="AO49" s="688"/>
      <c r="AP49" s="688"/>
      <c r="AQ49" s="688"/>
      <c r="AR49" s="688"/>
      <c r="AS49" s="688"/>
      <c r="AT49" s="688"/>
      <c r="AU49" s="688"/>
      <c r="AV49" s="688"/>
      <c r="AW49" s="688"/>
      <c r="AX49" s="688"/>
      <c r="AY49" s="688"/>
      <c r="AZ49" s="732"/>
      <c r="BA49" s="732"/>
      <c r="BB49" s="732"/>
      <c r="BC49" s="732"/>
      <c r="BD49" s="732"/>
      <c r="BE49" s="694"/>
      <c r="BF49" s="694"/>
      <c r="BG49" s="694"/>
      <c r="BH49" s="694"/>
      <c r="BI49" s="695"/>
      <c r="BJ49" s="56"/>
      <c r="BK49" s="56"/>
      <c r="BL49" s="56"/>
      <c r="BM49" s="56"/>
      <c r="BN49" s="56"/>
      <c r="BO49" s="55"/>
      <c r="BP49" s="55"/>
      <c r="BQ49" s="52">
        <v>43</v>
      </c>
      <c r="BR49" s="72"/>
      <c r="BS49" s="684"/>
      <c r="BT49" s="685"/>
      <c r="BU49" s="685"/>
      <c r="BV49" s="685"/>
      <c r="BW49" s="685"/>
      <c r="BX49" s="685"/>
      <c r="BY49" s="685"/>
      <c r="BZ49" s="685"/>
      <c r="CA49" s="685"/>
      <c r="CB49" s="685"/>
      <c r="CC49" s="685"/>
      <c r="CD49" s="685"/>
      <c r="CE49" s="685"/>
      <c r="CF49" s="685"/>
      <c r="CG49" s="686"/>
      <c r="CH49" s="696"/>
      <c r="CI49" s="691"/>
      <c r="CJ49" s="691"/>
      <c r="CK49" s="691"/>
      <c r="CL49" s="697"/>
      <c r="CM49" s="696"/>
      <c r="CN49" s="691"/>
      <c r="CO49" s="691"/>
      <c r="CP49" s="691"/>
      <c r="CQ49" s="697"/>
      <c r="CR49" s="696"/>
      <c r="CS49" s="691"/>
      <c r="CT49" s="691"/>
      <c r="CU49" s="691"/>
      <c r="CV49" s="697"/>
      <c r="CW49" s="696"/>
      <c r="CX49" s="691"/>
      <c r="CY49" s="691"/>
      <c r="CZ49" s="691"/>
      <c r="DA49" s="697"/>
      <c r="DB49" s="696"/>
      <c r="DC49" s="691"/>
      <c r="DD49" s="691"/>
      <c r="DE49" s="691"/>
      <c r="DF49" s="697"/>
      <c r="DG49" s="696"/>
      <c r="DH49" s="691"/>
      <c r="DI49" s="691"/>
      <c r="DJ49" s="691"/>
      <c r="DK49" s="697"/>
      <c r="DL49" s="696"/>
      <c r="DM49" s="691"/>
      <c r="DN49" s="691"/>
      <c r="DO49" s="691"/>
      <c r="DP49" s="697"/>
      <c r="DQ49" s="696"/>
      <c r="DR49" s="691"/>
      <c r="DS49" s="691"/>
      <c r="DT49" s="691"/>
      <c r="DU49" s="697"/>
      <c r="DV49" s="684"/>
      <c r="DW49" s="685"/>
      <c r="DX49" s="685"/>
      <c r="DY49" s="685"/>
      <c r="DZ49" s="698"/>
      <c r="EA49" s="48"/>
    </row>
    <row r="50" spans="1:131" ht="26.25" customHeight="1" x14ac:dyDescent="0.15">
      <c r="A50" s="52">
        <v>23</v>
      </c>
      <c r="B50" s="684"/>
      <c r="C50" s="685"/>
      <c r="D50" s="685"/>
      <c r="E50" s="685"/>
      <c r="F50" s="685"/>
      <c r="G50" s="685"/>
      <c r="H50" s="685"/>
      <c r="I50" s="685"/>
      <c r="J50" s="685"/>
      <c r="K50" s="685"/>
      <c r="L50" s="685"/>
      <c r="M50" s="685"/>
      <c r="N50" s="685"/>
      <c r="O50" s="685"/>
      <c r="P50" s="686"/>
      <c r="Q50" s="733"/>
      <c r="R50" s="734"/>
      <c r="S50" s="734"/>
      <c r="T50" s="734"/>
      <c r="U50" s="734"/>
      <c r="V50" s="734"/>
      <c r="W50" s="734"/>
      <c r="X50" s="734"/>
      <c r="Y50" s="734"/>
      <c r="Z50" s="734"/>
      <c r="AA50" s="734"/>
      <c r="AB50" s="734"/>
      <c r="AC50" s="734"/>
      <c r="AD50" s="734"/>
      <c r="AE50" s="735"/>
      <c r="AF50" s="690"/>
      <c r="AG50" s="691"/>
      <c r="AH50" s="691"/>
      <c r="AI50" s="691"/>
      <c r="AJ50" s="692"/>
      <c r="AK50" s="736"/>
      <c r="AL50" s="734"/>
      <c r="AM50" s="734"/>
      <c r="AN50" s="734"/>
      <c r="AO50" s="734"/>
      <c r="AP50" s="734"/>
      <c r="AQ50" s="734"/>
      <c r="AR50" s="734"/>
      <c r="AS50" s="734"/>
      <c r="AT50" s="734"/>
      <c r="AU50" s="734"/>
      <c r="AV50" s="734"/>
      <c r="AW50" s="734"/>
      <c r="AX50" s="734"/>
      <c r="AY50" s="734"/>
      <c r="AZ50" s="737"/>
      <c r="BA50" s="737"/>
      <c r="BB50" s="737"/>
      <c r="BC50" s="737"/>
      <c r="BD50" s="737"/>
      <c r="BE50" s="694"/>
      <c r="BF50" s="694"/>
      <c r="BG50" s="694"/>
      <c r="BH50" s="694"/>
      <c r="BI50" s="695"/>
      <c r="BJ50" s="56"/>
      <c r="BK50" s="56"/>
      <c r="BL50" s="56"/>
      <c r="BM50" s="56"/>
      <c r="BN50" s="56"/>
      <c r="BO50" s="55"/>
      <c r="BP50" s="55"/>
      <c r="BQ50" s="52">
        <v>44</v>
      </c>
      <c r="BR50" s="72"/>
      <c r="BS50" s="684"/>
      <c r="BT50" s="685"/>
      <c r="BU50" s="685"/>
      <c r="BV50" s="685"/>
      <c r="BW50" s="685"/>
      <c r="BX50" s="685"/>
      <c r="BY50" s="685"/>
      <c r="BZ50" s="685"/>
      <c r="CA50" s="685"/>
      <c r="CB50" s="685"/>
      <c r="CC50" s="685"/>
      <c r="CD50" s="685"/>
      <c r="CE50" s="685"/>
      <c r="CF50" s="685"/>
      <c r="CG50" s="686"/>
      <c r="CH50" s="696"/>
      <c r="CI50" s="691"/>
      <c r="CJ50" s="691"/>
      <c r="CK50" s="691"/>
      <c r="CL50" s="697"/>
      <c r="CM50" s="696"/>
      <c r="CN50" s="691"/>
      <c r="CO50" s="691"/>
      <c r="CP50" s="691"/>
      <c r="CQ50" s="697"/>
      <c r="CR50" s="696"/>
      <c r="CS50" s="691"/>
      <c r="CT50" s="691"/>
      <c r="CU50" s="691"/>
      <c r="CV50" s="697"/>
      <c r="CW50" s="696"/>
      <c r="CX50" s="691"/>
      <c r="CY50" s="691"/>
      <c r="CZ50" s="691"/>
      <c r="DA50" s="697"/>
      <c r="DB50" s="696"/>
      <c r="DC50" s="691"/>
      <c r="DD50" s="691"/>
      <c r="DE50" s="691"/>
      <c r="DF50" s="697"/>
      <c r="DG50" s="696"/>
      <c r="DH50" s="691"/>
      <c r="DI50" s="691"/>
      <c r="DJ50" s="691"/>
      <c r="DK50" s="697"/>
      <c r="DL50" s="696"/>
      <c r="DM50" s="691"/>
      <c r="DN50" s="691"/>
      <c r="DO50" s="691"/>
      <c r="DP50" s="697"/>
      <c r="DQ50" s="696"/>
      <c r="DR50" s="691"/>
      <c r="DS50" s="691"/>
      <c r="DT50" s="691"/>
      <c r="DU50" s="697"/>
      <c r="DV50" s="684"/>
      <c r="DW50" s="685"/>
      <c r="DX50" s="685"/>
      <c r="DY50" s="685"/>
      <c r="DZ50" s="698"/>
      <c r="EA50" s="48"/>
    </row>
    <row r="51" spans="1:131" ht="26.25" customHeight="1" x14ac:dyDescent="0.15">
      <c r="A51" s="52">
        <v>24</v>
      </c>
      <c r="B51" s="684"/>
      <c r="C51" s="685"/>
      <c r="D51" s="685"/>
      <c r="E51" s="685"/>
      <c r="F51" s="685"/>
      <c r="G51" s="685"/>
      <c r="H51" s="685"/>
      <c r="I51" s="685"/>
      <c r="J51" s="685"/>
      <c r="K51" s="685"/>
      <c r="L51" s="685"/>
      <c r="M51" s="685"/>
      <c r="N51" s="685"/>
      <c r="O51" s="685"/>
      <c r="P51" s="686"/>
      <c r="Q51" s="733"/>
      <c r="R51" s="734"/>
      <c r="S51" s="734"/>
      <c r="T51" s="734"/>
      <c r="U51" s="734"/>
      <c r="V51" s="734"/>
      <c r="W51" s="734"/>
      <c r="X51" s="734"/>
      <c r="Y51" s="734"/>
      <c r="Z51" s="734"/>
      <c r="AA51" s="734"/>
      <c r="AB51" s="734"/>
      <c r="AC51" s="734"/>
      <c r="AD51" s="734"/>
      <c r="AE51" s="735"/>
      <c r="AF51" s="690"/>
      <c r="AG51" s="691"/>
      <c r="AH51" s="691"/>
      <c r="AI51" s="691"/>
      <c r="AJ51" s="692"/>
      <c r="AK51" s="736"/>
      <c r="AL51" s="734"/>
      <c r="AM51" s="734"/>
      <c r="AN51" s="734"/>
      <c r="AO51" s="734"/>
      <c r="AP51" s="734"/>
      <c r="AQ51" s="734"/>
      <c r="AR51" s="734"/>
      <c r="AS51" s="734"/>
      <c r="AT51" s="734"/>
      <c r="AU51" s="734"/>
      <c r="AV51" s="734"/>
      <c r="AW51" s="734"/>
      <c r="AX51" s="734"/>
      <c r="AY51" s="734"/>
      <c r="AZ51" s="737"/>
      <c r="BA51" s="737"/>
      <c r="BB51" s="737"/>
      <c r="BC51" s="737"/>
      <c r="BD51" s="737"/>
      <c r="BE51" s="694"/>
      <c r="BF51" s="694"/>
      <c r="BG51" s="694"/>
      <c r="BH51" s="694"/>
      <c r="BI51" s="695"/>
      <c r="BJ51" s="56"/>
      <c r="BK51" s="56"/>
      <c r="BL51" s="56"/>
      <c r="BM51" s="56"/>
      <c r="BN51" s="56"/>
      <c r="BO51" s="55"/>
      <c r="BP51" s="55"/>
      <c r="BQ51" s="52">
        <v>45</v>
      </c>
      <c r="BR51" s="72"/>
      <c r="BS51" s="684"/>
      <c r="BT51" s="685"/>
      <c r="BU51" s="685"/>
      <c r="BV51" s="685"/>
      <c r="BW51" s="685"/>
      <c r="BX51" s="685"/>
      <c r="BY51" s="685"/>
      <c r="BZ51" s="685"/>
      <c r="CA51" s="685"/>
      <c r="CB51" s="685"/>
      <c r="CC51" s="685"/>
      <c r="CD51" s="685"/>
      <c r="CE51" s="685"/>
      <c r="CF51" s="685"/>
      <c r="CG51" s="686"/>
      <c r="CH51" s="696"/>
      <c r="CI51" s="691"/>
      <c r="CJ51" s="691"/>
      <c r="CK51" s="691"/>
      <c r="CL51" s="697"/>
      <c r="CM51" s="696"/>
      <c r="CN51" s="691"/>
      <c r="CO51" s="691"/>
      <c r="CP51" s="691"/>
      <c r="CQ51" s="697"/>
      <c r="CR51" s="696"/>
      <c r="CS51" s="691"/>
      <c r="CT51" s="691"/>
      <c r="CU51" s="691"/>
      <c r="CV51" s="697"/>
      <c r="CW51" s="696"/>
      <c r="CX51" s="691"/>
      <c r="CY51" s="691"/>
      <c r="CZ51" s="691"/>
      <c r="DA51" s="697"/>
      <c r="DB51" s="696"/>
      <c r="DC51" s="691"/>
      <c r="DD51" s="691"/>
      <c r="DE51" s="691"/>
      <c r="DF51" s="697"/>
      <c r="DG51" s="696"/>
      <c r="DH51" s="691"/>
      <c r="DI51" s="691"/>
      <c r="DJ51" s="691"/>
      <c r="DK51" s="697"/>
      <c r="DL51" s="696"/>
      <c r="DM51" s="691"/>
      <c r="DN51" s="691"/>
      <c r="DO51" s="691"/>
      <c r="DP51" s="697"/>
      <c r="DQ51" s="696"/>
      <c r="DR51" s="691"/>
      <c r="DS51" s="691"/>
      <c r="DT51" s="691"/>
      <c r="DU51" s="697"/>
      <c r="DV51" s="684"/>
      <c r="DW51" s="685"/>
      <c r="DX51" s="685"/>
      <c r="DY51" s="685"/>
      <c r="DZ51" s="698"/>
      <c r="EA51" s="48"/>
    </row>
    <row r="52" spans="1:131" ht="26.25" customHeight="1" x14ac:dyDescent="0.15">
      <c r="A52" s="52">
        <v>25</v>
      </c>
      <c r="B52" s="684"/>
      <c r="C52" s="685"/>
      <c r="D52" s="685"/>
      <c r="E52" s="685"/>
      <c r="F52" s="685"/>
      <c r="G52" s="685"/>
      <c r="H52" s="685"/>
      <c r="I52" s="685"/>
      <c r="J52" s="685"/>
      <c r="K52" s="685"/>
      <c r="L52" s="685"/>
      <c r="M52" s="685"/>
      <c r="N52" s="685"/>
      <c r="O52" s="685"/>
      <c r="P52" s="686"/>
      <c r="Q52" s="733"/>
      <c r="R52" s="734"/>
      <c r="S52" s="734"/>
      <c r="T52" s="734"/>
      <c r="U52" s="734"/>
      <c r="V52" s="734"/>
      <c r="W52" s="734"/>
      <c r="X52" s="734"/>
      <c r="Y52" s="734"/>
      <c r="Z52" s="734"/>
      <c r="AA52" s="734"/>
      <c r="AB52" s="734"/>
      <c r="AC52" s="734"/>
      <c r="AD52" s="734"/>
      <c r="AE52" s="735"/>
      <c r="AF52" s="690"/>
      <c r="AG52" s="691"/>
      <c r="AH52" s="691"/>
      <c r="AI52" s="691"/>
      <c r="AJ52" s="692"/>
      <c r="AK52" s="736"/>
      <c r="AL52" s="734"/>
      <c r="AM52" s="734"/>
      <c r="AN52" s="734"/>
      <c r="AO52" s="734"/>
      <c r="AP52" s="734"/>
      <c r="AQ52" s="734"/>
      <c r="AR52" s="734"/>
      <c r="AS52" s="734"/>
      <c r="AT52" s="734"/>
      <c r="AU52" s="734"/>
      <c r="AV52" s="734"/>
      <c r="AW52" s="734"/>
      <c r="AX52" s="734"/>
      <c r="AY52" s="734"/>
      <c r="AZ52" s="737"/>
      <c r="BA52" s="737"/>
      <c r="BB52" s="737"/>
      <c r="BC52" s="737"/>
      <c r="BD52" s="737"/>
      <c r="BE52" s="694"/>
      <c r="BF52" s="694"/>
      <c r="BG52" s="694"/>
      <c r="BH52" s="694"/>
      <c r="BI52" s="695"/>
      <c r="BJ52" s="56"/>
      <c r="BK52" s="56"/>
      <c r="BL52" s="56"/>
      <c r="BM52" s="56"/>
      <c r="BN52" s="56"/>
      <c r="BO52" s="55"/>
      <c r="BP52" s="55"/>
      <c r="BQ52" s="52">
        <v>46</v>
      </c>
      <c r="BR52" s="72"/>
      <c r="BS52" s="684"/>
      <c r="BT52" s="685"/>
      <c r="BU52" s="685"/>
      <c r="BV52" s="685"/>
      <c r="BW52" s="685"/>
      <c r="BX52" s="685"/>
      <c r="BY52" s="685"/>
      <c r="BZ52" s="685"/>
      <c r="CA52" s="685"/>
      <c r="CB52" s="685"/>
      <c r="CC52" s="685"/>
      <c r="CD52" s="685"/>
      <c r="CE52" s="685"/>
      <c r="CF52" s="685"/>
      <c r="CG52" s="686"/>
      <c r="CH52" s="696"/>
      <c r="CI52" s="691"/>
      <c r="CJ52" s="691"/>
      <c r="CK52" s="691"/>
      <c r="CL52" s="697"/>
      <c r="CM52" s="696"/>
      <c r="CN52" s="691"/>
      <c r="CO52" s="691"/>
      <c r="CP52" s="691"/>
      <c r="CQ52" s="697"/>
      <c r="CR52" s="696"/>
      <c r="CS52" s="691"/>
      <c r="CT52" s="691"/>
      <c r="CU52" s="691"/>
      <c r="CV52" s="697"/>
      <c r="CW52" s="696"/>
      <c r="CX52" s="691"/>
      <c r="CY52" s="691"/>
      <c r="CZ52" s="691"/>
      <c r="DA52" s="697"/>
      <c r="DB52" s="696"/>
      <c r="DC52" s="691"/>
      <c r="DD52" s="691"/>
      <c r="DE52" s="691"/>
      <c r="DF52" s="697"/>
      <c r="DG52" s="696"/>
      <c r="DH52" s="691"/>
      <c r="DI52" s="691"/>
      <c r="DJ52" s="691"/>
      <c r="DK52" s="697"/>
      <c r="DL52" s="696"/>
      <c r="DM52" s="691"/>
      <c r="DN52" s="691"/>
      <c r="DO52" s="691"/>
      <c r="DP52" s="697"/>
      <c r="DQ52" s="696"/>
      <c r="DR52" s="691"/>
      <c r="DS52" s="691"/>
      <c r="DT52" s="691"/>
      <c r="DU52" s="697"/>
      <c r="DV52" s="684"/>
      <c r="DW52" s="685"/>
      <c r="DX52" s="685"/>
      <c r="DY52" s="685"/>
      <c r="DZ52" s="698"/>
      <c r="EA52" s="48"/>
    </row>
    <row r="53" spans="1:131" ht="26.25" customHeight="1" x14ac:dyDescent="0.15">
      <c r="A53" s="52">
        <v>26</v>
      </c>
      <c r="B53" s="684"/>
      <c r="C53" s="685"/>
      <c r="D53" s="685"/>
      <c r="E53" s="685"/>
      <c r="F53" s="685"/>
      <c r="G53" s="685"/>
      <c r="H53" s="685"/>
      <c r="I53" s="685"/>
      <c r="J53" s="685"/>
      <c r="K53" s="685"/>
      <c r="L53" s="685"/>
      <c r="M53" s="685"/>
      <c r="N53" s="685"/>
      <c r="O53" s="685"/>
      <c r="P53" s="686"/>
      <c r="Q53" s="733"/>
      <c r="R53" s="734"/>
      <c r="S53" s="734"/>
      <c r="T53" s="734"/>
      <c r="U53" s="734"/>
      <c r="V53" s="734"/>
      <c r="W53" s="734"/>
      <c r="X53" s="734"/>
      <c r="Y53" s="734"/>
      <c r="Z53" s="734"/>
      <c r="AA53" s="734"/>
      <c r="AB53" s="734"/>
      <c r="AC53" s="734"/>
      <c r="AD53" s="734"/>
      <c r="AE53" s="735"/>
      <c r="AF53" s="690"/>
      <c r="AG53" s="691"/>
      <c r="AH53" s="691"/>
      <c r="AI53" s="691"/>
      <c r="AJ53" s="692"/>
      <c r="AK53" s="736"/>
      <c r="AL53" s="734"/>
      <c r="AM53" s="734"/>
      <c r="AN53" s="734"/>
      <c r="AO53" s="734"/>
      <c r="AP53" s="734"/>
      <c r="AQ53" s="734"/>
      <c r="AR53" s="734"/>
      <c r="AS53" s="734"/>
      <c r="AT53" s="734"/>
      <c r="AU53" s="734"/>
      <c r="AV53" s="734"/>
      <c r="AW53" s="734"/>
      <c r="AX53" s="734"/>
      <c r="AY53" s="734"/>
      <c r="AZ53" s="737"/>
      <c r="BA53" s="737"/>
      <c r="BB53" s="737"/>
      <c r="BC53" s="737"/>
      <c r="BD53" s="737"/>
      <c r="BE53" s="694"/>
      <c r="BF53" s="694"/>
      <c r="BG53" s="694"/>
      <c r="BH53" s="694"/>
      <c r="BI53" s="695"/>
      <c r="BJ53" s="56"/>
      <c r="BK53" s="56"/>
      <c r="BL53" s="56"/>
      <c r="BM53" s="56"/>
      <c r="BN53" s="56"/>
      <c r="BO53" s="55"/>
      <c r="BP53" s="55"/>
      <c r="BQ53" s="52">
        <v>47</v>
      </c>
      <c r="BR53" s="72"/>
      <c r="BS53" s="684"/>
      <c r="BT53" s="685"/>
      <c r="BU53" s="685"/>
      <c r="BV53" s="685"/>
      <c r="BW53" s="685"/>
      <c r="BX53" s="685"/>
      <c r="BY53" s="685"/>
      <c r="BZ53" s="685"/>
      <c r="CA53" s="685"/>
      <c r="CB53" s="685"/>
      <c r="CC53" s="685"/>
      <c r="CD53" s="685"/>
      <c r="CE53" s="685"/>
      <c r="CF53" s="685"/>
      <c r="CG53" s="686"/>
      <c r="CH53" s="696"/>
      <c r="CI53" s="691"/>
      <c r="CJ53" s="691"/>
      <c r="CK53" s="691"/>
      <c r="CL53" s="697"/>
      <c r="CM53" s="696"/>
      <c r="CN53" s="691"/>
      <c r="CO53" s="691"/>
      <c r="CP53" s="691"/>
      <c r="CQ53" s="697"/>
      <c r="CR53" s="696"/>
      <c r="CS53" s="691"/>
      <c r="CT53" s="691"/>
      <c r="CU53" s="691"/>
      <c r="CV53" s="697"/>
      <c r="CW53" s="696"/>
      <c r="CX53" s="691"/>
      <c r="CY53" s="691"/>
      <c r="CZ53" s="691"/>
      <c r="DA53" s="697"/>
      <c r="DB53" s="696"/>
      <c r="DC53" s="691"/>
      <c r="DD53" s="691"/>
      <c r="DE53" s="691"/>
      <c r="DF53" s="697"/>
      <c r="DG53" s="696"/>
      <c r="DH53" s="691"/>
      <c r="DI53" s="691"/>
      <c r="DJ53" s="691"/>
      <c r="DK53" s="697"/>
      <c r="DL53" s="696"/>
      <c r="DM53" s="691"/>
      <c r="DN53" s="691"/>
      <c r="DO53" s="691"/>
      <c r="DP53" s="697"/>
      <c r="DQ53" s="696"/>
      <c r="DR53" s="691"/>
      <c r="DS53" s="691"/>
      <c r="DT53" s="691"/>
      <c r="DU53" s="697"/>
      <c r="DV53" s="684"/>
      <c r="DW53" s="685"/>
      <c r="DX53" s="685"/>
      <c r="DY53" s="685"/>
      <c r="DZ53" s="698"/>
      <c r="EA53" s="48"/>
    </row>
    <row r="54" spans="1:131" ht="26.25" customHeight="1" x14ac:dyDescent="0.15">
      <c r="A54" s="52">
        <v>27</v>
      </c>
      <c r="B54" s="684"/>
      <c r="C54" s="685"/>
      <c r="D54" s="685"/>
      <c r="E54" s="685"/>
      <c r="F54" s="685"/>
      <c r="G54" s="685"/>
      <c r="H54" s="685"/>
      <c r="I54" s="685"/>
      <c r="J54" s="685"/>
      <c r="K54" s="685"/>
      <c r="L54" s="685"/>
      <c r="M54" s="685"/>
      <c r="N54" s="685"/>
      <c r="O54" s="685"/>
      <c r="P54" s="686"/>
      <c r="Q54" s="733"/>
      <c r="R54" s="734"/>
      <c r="S54" s="734"/>
      <c r="T54" s="734"/>
      <c r="U54" s="734"/>
      <c r="V54" s="734"/>
      <c r="W54" s="734"/>
      <c r="X54" s="734"/>
      <c r="Y54" s="734"/>
      <c r="Z54" s="734"/>
      <c r="AA54" s="734"/>
      <c r="AB54" s="734"/>
      <c r="AC54" s="734"/>
      <c r="AD54" s="734"/>
      <c r="AE54" s="735"/>
      <c r="AF54" s="690"/>
      <c r="AG54" s="691"/>
      <c r="AH54" s="691"/>
      <c r="AI54" s="691"/>
      <c r="AJ54" s="692"/>
      <c r="AK54" s="736"/>
      <c r="AL54" s="734"/>
      <c r="AM54" s="734"/>
      <c r="AN54" s="734"/>
      <c r="AO54" s="734"/>
      <c r="AP54" s="734"/>
      <c r="AQ54" s="734"/>
      <c r="AR54" s="734"/>
      <c r="AS54" s="734"/>
      <c r="AT54" s="734"/>
      <c r="AU54" s="734"/>
      <c r="AV54" s="734"/>
      <c r="AW54" s="734"/>
      <c r="AX54" s="734"/>
      <c r="AY54" s="734"/>
      <c r="AZ54" s="737"/>
      <c r="BA54" s="737"/>
      <c r="BB54" s="737"/>
      <c r="BC54" s="737"/>
      <c r="BD54" s="737"/>
      <c r="BE54" s="694"/>
      <c r="BF54" s="694"/>
      <c r="BG54" s="694"/>
      <c r="BH54" s="694"/>
      <c r="BI54" s="695"/>
      <c r="BJ54" s="56"/>
      <c r="BK54" s="56"/>
      <c r="BL54" s="56"/>
      <c r="BM54" s="56"/>
      <c r="BN54" s="56"/>
      <c r="BO54" s="55"/>
      <c r="BP54" s="55"/>
      <c r="BQ54" s="52">
        <v>48</v>
      </c>
      <c r="BR54" s="72"/>
      <c r="BS54" s="684"/>
      <c r="BT54" s="685"/>
      <c r="BU54" s="685"/>
      <c r="BV54" s="685"/>
      <c r="BW54" s="685"/>
      <c r="BX54" s="685"/>
      <c r="BY54" s="685"/>
      <c r="BZ54" s="685"/>
      <c r="CA54" s="685"/>
      <c r="CB54" s="685"/>
      <c r="CC54" s="685"/>
      <c r="CD54" s="685"/>
      <c r="CE54" s="685"/>
      <c r="CF54" s="685"/>
      <c r="CG54" s="686"/>
      <c r="CH54" s="696"/>
      <c r="CI54" s="691"/>
      <c r="CJ54" s="691"/>
      <c r="CK54" s="691"/>
      <c r="CL54" s="697"/>
      <c r="CM54" s="696"/>
      <c r="CN54" s="691"/>
      <c r="CO54" s="691"/>
      <c r="CP54" s="691"/>
      <c r="CQ54" s="697"/>
      <c r="CR54" s="696"/>
      <c r="CS54" s="691"/>
      <c r="CT54" s="691"/>
      <c r="CU54" s="691"/>
      <c r="CV54" s="697"/>
      <c r="CW54" s="696"/>
      <c r="CX54" s="691"/>
      <c r="CY54" s="691"/>
      <c r="CZ54" s="691"/>
      <c r="DA54" s="697"/>
      <c r="DB54" s="696"/>
      <c r="DC54" s="691"/>
      <c r="DD54" s="691"/>
      <c r="DE54" s="691"/>
      <c r="DF54" s="697"/>
      <c r="DG54" s="696"/>
      <c r="DH54" s="691"/>
      <c r="DI54" s="691"/>
      <c r="DJ54" s="691"/>
      <c r="DK54" s="697"/>
      <c r="DL54" s="696"/>
      <c r="DM54" s="691"/>
      <c r="DN54" s="691"/>
      <c r="DO54" s="691"/>
      <c r="DP54" s="697"/>
      <c r="DQ54" s="696"/>
      <c r="DR54" s="691"/>
      <c r="DS54" s="691"/>
      <c r="DT54" s="691"/>
      <c r="DU54" s="697"/>
      <c r="DV54" s="684"/>
      <c r="DW54" s="685"/>
      <c r="DX54" s="685"/>
      <c r="DY54" s="685"/>
      <c r="DZ54" s="698"/>
      <c r="EA54" s="48"/>
    </row>
    <row r="55" spans="1:131" ht="26.25" customHeight="1" x14ac:dyDescent="0.15">
      <c r="A55" s="52">
        <v>28</v>
      </c>
      <c r="B55" s="684"/>
      <c r="C55" s="685"/>
      <c r="D55" s="685"/>
      <c r="E55" s="685"/>
      <c r="F55" s="685"/>
      <c r="G55" s="685"/>
      <c r="H55" s="685"/>
      <c r="I55" s="685"/>
      <c r="J55" s="685"/>
      <c r="K55" s="685"/>
      <c r="L55" s="685"/>
      <c r="M55" s="685"/>
      <c r="N55" s="685"/>
      <c r="O55" s="685"/>
      <c r="P55" s="686"/>
      <c r="Q55" s="733"/>
      <c r="R55" s="734"/>
      <c r="S55" s="734"/>
      <c r="T55" s="734"/>
      <c r="U55" s="734"/>
      <c r="V55" s="734"/>
      <c r="W55" s="734"/>
      <c r="X55" s="734"/>
      <c r="Y55" s="734"/>
      <c r="Z55" s="734"/>
      <c r="AA55" s="734"/>
      <c r="AB55" s="734"/>
      <c r="AC55" s="734"/>
      <c r="AD55" s="734"/>
      <c r="AE55" s="735"/>
      <c r="AF55" s="690"/>
      <c r="AG55" s="691"/>
      <c r="AH55" s="691"/>
      <c r="AI55" s="691"/>
      <c r="AJ55" s="692"/>
      <c r="AK55" s="736"/>
      <c r="AL55" s="734"/>
      <c r="AM55" s="734"/>
      <c r="AN55" s="734"/>
      <c r="AO55" s="734"/>
      <c r="AP55" s="734"/>
      <c r="AQ55" s="734"/>
      <c r="AR55" s="734"/>
      <c r="AS55" s="734"/>
      <c r="AT55" s="734"/>
      <c r="AU55" s="734"/>
      <c r="AV55" s="734"/>
      <c r="AW55" s="734"/>
      <c r="AX55" s="734"/>
      <c r="AY55" s="734"/>
      <c r="AZ55" s="737"/>
      <c r="BA55" s="737"/>
      <c r="BB55" s="737"/>
      <c r="BC55" s="737"/>
      <c r="BD55" s="737"/>
      <c r="BE55" s="694"/>
      <c r="BF55" s="694"/>
      <c r="BG55" s="694"/>
      <c r="BH55" s="694"/>
      <c r="BI55" s="695"/>
      <c r="BJ55" s="56"/>
      <c r="BK55" s="56"/>
      <c r="BL55" s="56"/>
      <c r="BM55" s="56"/>
      <c r="BN55" s="56"/>
      <c r="BO55" s="55"/>
      <c r="BP55" s="55"/>
      <c r="BQ55" s="52">
        <v>49</v>
      </c>
      <c r="BR55" s="72"/>
      <c r="BS55" s="684"/>
      <c r="BT55" s="685"/>
      <c r="BU55" s="685"/>
      <c r="BV55" s="685"/>
      <c r="BW55" s="685"/>
      <c r="BX55" s="685"/>
      <c r="BY55" s="685"/>
      <c r="BZ55" s="685"/>
      <c r="CA55" s="685"/>
      <c r="CB55" s="685"/>
      <c r="CC55" s="685"/>
      <c r="CD55" s="685"/>
      <c r="CE55" s="685"/>
      <c r="CF55" s="685"/>
      <c r="CG55" s="686"/>
      <c r="CH55" s="696"/>
      <c r="CI55" s="691"/>
      <c r="CJ55" s="691"/>
      <c r="CK55" s="691"/>
      <c r="CL55" s="697"/>
      <c r="CM55" s="696"/>
      <c r="CN55" s="691"/>
      <c r="CO55" s="691"/>
      <c r="CP55" s="691"/>
      <c r="CQ55" s="697"/>
      <c r="CR55" s="696"/>
      <c r="CS55" s="691"/>
      <c r="CT55" s="691"/>
      <c r="CU55" s="691"/>
      <c r="CV55" s="697"/>
      <c r="CW55" s="696"/>
      <c r="CX55" s="691"/>
      <c r="CY55" s="691"/>
      <c r="CZ55" s="691"/>
      <c r="DA55" s="697"/>
      <c r="DB55" s="696"/>
      <c r="DC55" s="691"/>
      <c r="DD55" s="691"/>
      <c r="DE55" s="691"/>
      <c r="DF55" s="697"/>
      <c r="DG55" s="696"/>
      <c r="DH55" s="691"/>
      <c r="DI55" s="691"/>
      <c r="DJ55" s="691"/>
      <c r="DK55" s="697"/>
      <c r="DL55" s="696"/>
      <c r="DM55" s="691"/>
      <c r="DN55" s="691"/>
      <c r="DO55" s="691"/>
      <c r="DP55" s="697"/>
      <c r="DQ55" s="696"/>
      <c r="DR55" s="691"/>
      <c r="DS55" s="691"/>
      <c r="DT55" s="691"/>
      <c r="DU55" s="697"/>
      <c r="DV55" s="684"/>
      <c r="DW55" s="685"/>
      <c r="DX55" s="685"/>
      <c r="DY55" s="685"/>
      <c r="DZ55" s="698"/>
      <c r="EA55" s="48"/>
    </row>
    <row r="56" spans="1:131" ht="26.25" customHeight="1" x14ac:dyDescent="0.15">
      <c r="A56" s="52">
        <v>29</v>
      </c>
      <c r="B56" s="684"/>
      <c r="C56" s="685"/>
      <c r="D56" s="685"/>
      <c r="E56" s="685"/>
      <c r="F56" s="685"/>
      <c r="G56" s="685"/>
      <c r="H56" s="685"/>
      <c r="I56" s="685"/>
      <c r="J56" s="685"/>
      <c r="K56" s="685"/>
      <c r="L56" s="685"/>
      <c r="M56" s="685"/>
      <c r="N56" s="685"/>
      <c r="O56" s="685"/>
      <c r="P56" s="686"/>
      <c r="Q56" s="733"/>
      <c r="R56" s="734"/>
      <c r="S56" s="734"/>
      <c r="T56" s="734"/>
      <c r="U56" s="734"/>
      <c r="V56" s="734"/>
      <c r="W56" s="734"/>
      <c r="X56" s="734"/>
      <c r="Y56" s="734"/>
      <c r="Z56" s="734"/>
      <c r="AA56" s="734"/>
      <c r="AB56" s="734"/>
      <c r="AC56" s="734"/>
      <c r="AD56" s="734"/>
      <c r="AE56" s="735"/>
      <c r="AF56" s="690"/>
      <c r="AG56" s="691"/>
      <c r="AH56" s="691"/>
      <c r="AI56" s="691"/>
      <c r="AJ56" s="692"/>
      <c r="AK56" s="736"/>
      <c r="AL56" s="734"/>
      <c r="AM56" s="734"/>
      <c r="AN56" s="734"/>
      <c r="AO56" s="734"/>
      <c r="AP56" s="734"/>
      <c r="AQ56" s="734"/>
      <c r="AR56" s="734"/>
      <c r="AS56" s="734"/>
      <c r="AT56" s="734"/>
      <c r="AU56" s="734"/>
      <c r="AV56" s="734"/>
      <c r="AW56" s="734"/>
      <c r="AX56" s="734"/>
      <c r="AY56" s="734"/>
      <c r="AZ56" s="737"/>
      <c r="BA56" s="737"/>
      <c r="BB56" s="737"/>
      <c r="BC56" s="737"/>
      <c r="BD56" s="737"/>
      <c r="BE56" s="694"/>
      <c r="BF56" s="694"/>
      <c r="BG56" s="694"/>
      <c r="BH56" s="694"/>
      <c r="BI56" s="695"/>
      <c r="BJ56" s="56"/>
      <c r="BK56" s="56"/>
      <c r="BL56" s="56"/>
      <c r="BM56" s="56"/>
      <c r="BN56" s="56"/>
      <c r="BO56" s="55"/>
      <c r="BP56" s="55"/>
      <c r="BQ56" s="52">
        <v>50</v>
      </c>
      <c r="BR56" s="72"/>
      <c r="BS56" s="684"/>
      <c r="BT56" s="685"/>
      <c r="BU56" s="685"/>
      <c r="BV56" s="685"/>
      <c r="BW56" s="685"/>
      <c r="BX56" s="685"/>
      <c r="BY56" s="685"/>
      <c r="BZ56" s="685"/>
      <c r="CA56" s="685"/>
      <c r="CB56" s="685"/>
      <c r="CC56" s="685"/>
      <c r="CD56" s="685"/>
      <c r="CE56" s="685"/>
      <c r="CF56" s="685"/>
      <c r="CG56" s="686"/>
      <c r="CH56" s="696"/>
      <c r="CI56" s="691"/>
      <c r="CJ56" s="691"/>
      <c r="CK56" s="691"/>
      <c r="CL56" s="697"/>
      <c r="CM56" s="696"/>
      <c r="CN56" s="691"/>
      <c r="CO56" s="691"/>
      <c r="CP56" s="691"/>
      <c r="CQ56" s="697"/>
      <c r="CR56" s="696"/>
      <c r="CS56" s="691"/>
      <c r="CT56" s="691"/>
      <c r="CU56" s="691"/>
      <c r="CV56" s="697"/>
      <c r="CW56" s="696"/>
      <c r="CX56" s="691"/>
      <c r="CY56" s="691"/>
      <c r="CZ56" s="691"/>
      <c r="DA56" s="697"/>
      <c r="DB56" s="696"/>
      <c r="DC56" s="691"/>
      <c r="DD56" s="691"/>
      <c r="DE56" s="691"/>
      <c r="DF56" s="697"/>
      <c r="DG56" s="696"/>
      <c r="DH56" s="691"/>
      <c r="DI56" s="691"/>
      <c r="DJ56" s="691"/>
      <c r="DK56" s="697"/>
      <c r="DL56" s="696"/>
      <c r="DM56" s="691"/>
      <c r="DN56" s="691"/>
      <c r="DO56" s="691"/>
      <c r="DP56" s="697"/>
      <c r="DQ56" s="696"/>
      <c r="DR56" s="691"/>
      <c r="DS56" s="691"/>
      <c r="DT56" s="691"/>
      <c r="DU56" s="697"/>
      <c r="DV56" s="684"/>
      <c r="DW56" s="685"/>
      <c r="DX56" s="685"/>
      <c r="DY56" s="685"/>
      <c r="DZ56" s="698"/>
      <c r="EA56" s="48"/>
    </row>
    <row r="57" spans="1:131" ht="26.25" customHeight="1" x14ac:dyDescent="0.15">
      <c r="A57" s="52">
        <v>30</v>
      </c>
      <c r="B57" s="684"/>
      <c r="C57" s="685"/>
      <c r="D57" s="685"/>
      <c r="E57" s="685"/>
      <c r="F57" s="685"/>
      <c r="G57" s="685"/>
      <c r="H57" s="685"/>
      <c r="I57" s="685"/>
      <c r="J57" s="685"/>
      <c r="K57" s="685"/>
      <c r="L57" s="685"/>
      <c r="M57" s="685"/>
      <c r="N57" s="685"/>
      <c r="O57" s="685"/>
      <c r="P57" s="686"/>
      <c r="Q57" s="733"/>
      <c r="R57" s="734"/>
      <c r="S57" s="734"/>
      <c r="T57" s="734"/>
      <c r="U57" s="734"/>
      <c r="V57" s="734"/>
      <c r="W57" s="734"/>
      <c r="X57" s="734"/>
      <c r="Y57" s="734"/>
      <c r="Z57" s="734"/>
      <c r="AA57" s="734"/>
      <c r="AB57" s="734"/>
      <c r="AC57" s="734"/>
      <c r="AD57" s="734"/>
      <c r="AE57" s="735"/>
      <c r="AF57" s="690"/>
      <c r="AG57" s="691"/>
      <c r="AH57" s="691"/>
      <c r="AI57" s="691"/>
      <c r="AJ57" s="692"/>
      <c r="AK57" s="736"/>
      <c r="AL57" s="734"/>
      <c r="AM57" s="734"/>
      <c r="AN57" s="734"/>
      <c r="AO57" s="734"/>
      <c r="AP57" s="734"/>
      <c r="AQ57" s="734"/>
      <c r="AR57" s="734"/>
      <c r="AS57" s="734"/>
      <c r="AT57" s="734"/>
      <c r="AU57" s="734"/>
      <c r="AV57" s="734"/>
      <c r="AW57" s="734"/>
      <c r="AX57" s="734"/>
      <c r="AY57" s="734"/>
      <c r="AZ57" s="737"/>
      <c r="BA57" s="737"/>
      <c r="BB57" s="737"/>
      <c r="BC57" s="737"/>
      <c r="BD57" s="737"/>
      <c r="BE57" s="694"/>
      <c r="BF57" s="694"/>
      <c r="BG57" s="694"/>
      <c r="BH57" s="694"/>
      <c r="BI57" s="695"/>
      <c r="BJ57" s="56"/>
      <c r="BK57" s="56"/>
      <c r="BL57" s="56"/>
      <c r="BM57" s="56"/>
      <c r="BN57" s="56"/>
      <c r="BO57" s="55"/>
      <c r="BP57" s="55"/>
      <c r="BQ57" s="52">
        <v>51</v>
      </c>
      <c r="BR57" s="72"/>
      <c r="BS57" s="684"/>
      <c r="BT57" s="685"/>
      <c r="BU57" s="685"/>
      <c r="BV57" s="685"/>
      <c r="BW57" s="685"/>
      <c r="BX57" s="685"/>
      <c r="BY57" s="685"/>
      <c r="BZ57" s="685"/>
      <c r="CA57" s="685"/>
      <c r="CB57" s="685"/>
      <c r="CC57" s="685"/>
      <c r="CD57" s="685"/>
      <c r="CE57" s="685"/>
      <c r="CF57" s="685"/>
      <c r="CG57" s="686"/>
      <c r="CH57" s="696"/>
      <c r="CI57" s="691"/>
      <c r="CJ57" s="691"/>
      <c r="CK57" s="691"/>
      <c r="CL57" s="697"/>
      <c r="CM57" s="696"/>
      <c r="CN57" s="691"/>
      <c r="CO57" s="691"/>
      <c r="CP57" s="691"/>
      <c r="CQ57" s="697"/>
      <c r="CR57" s="696"/>
      <c r="CS57" s="691"/>
      <c r="CT57" s="691"/>
      <c r="CU57" s="691"/>
      <c r="CV57" s="697"/>
      <c r="CW57" s="696"/>
      <c r="CX57" s="691"/>
      <c r="CY57" s="691"/>
      <c r="CZ57" s="691"/>
      <c r="DA57" s="697"/>
      <c r="DB57" s="696"/>
      <c r="DC57" s="691"/>
      <c r="DD57" s="691"/>
      <c r="DE57" s="691"/>
      <c r="DF57" s="697"/>
      <c r="DG57" s="696"/>
      <c r="DH57" s="691"/>
      <c r="DI57" s="691"/>
      <c r="DJ57" s="691"/>
      <c r="DK57" s="697"/>
      <c r="DL57" s="696"/>
      <c r="DM57" s="691"/>
      <c r="DN57" s="691"/>
      <c r="DO57" s="691"/>
      <c r="DP57" s="697"/>
      <c r="DQ57" s="696"/>
      <c r="DR57" s="691"/>
      <c r="DS57" s="691"/>
      <c r="DT57" s="691"/>
      <c r="DU57" s="697"/>
      <c r="DV57" s="684"/>
      <c r="DW57" s="685"/>
      <c r="DX57" s="685"/>
      <c r="DY57" s="685"/>
      <c r="DZ57" s="698"/>
      <c r="EA57" s="48"/>
    </row>
    <row r="58" spans="1:131" ht="26.25" customHeight="1" x14ac:dyDescent="0.15">
      <c r="A58" s="52">
        <v>31</v>
      </c>
      <c r="B58" s="684"/>
      <c r="C58" s="685"/>
      <c r="D58" s="685"/>
      <c r="E58" s="685"/>
      <c r="F58" s="685"/>
      <c r="G58" s="685"/>
      <c r="H58" s="685"/>
      <c r="I58" s="685"/>
      <c r="J58" s="685"/>
      <c r="K58" s="685"/>
      <c r="L58" s="685"/>
      <c r="M58" s="685"/>
      <c r="N58" s="685"/>
      <c r="O58" s="685"/>
      <c r="P58" s="686"/>
      <c r="Q58" s="733"/>
      <c r="R58" s="734"/>
      <c r="S58" s="734"/>
      <c r="T58" s="734"/>
      <c r="U58" s="734"/>
      <c r="V58" s="734"/>
      <c r="W58" s="734"/>
      <c r="X58" s="734"/>
      <c r="Y58" s="734"/>
      <c r="Z58" s="734"/>
      <c r="AA58" s="734"/>
      <c r="AB58" s="734"/>
      <c r="AC58" s="734"/>
      <c r="AD58" s="734"/>
      <c r="AE58" s="735"/>
      <c r="AF58" s="690"/>
      <c r="AG58" s="691"/>
      <c r="AH58" s="691"/>
      <c r="AI58" s="691"/>
      <c r="AJ58" s="692"/>
      <c r="AK58" s="736"/>
      <c r="AL58" s="734"/>
      <c r="AM58" s="734"/>
      <c r="AN58" s="734"/>
      <c r="AO58" s="734"/>
      <c r="AP58" s="734"/>
      <c r="AQ58" s="734"/>
      <c r="AR58" s="734"/>
      <c r="AS58" s="734"/>
      <c r="AT58" s="734"/>
      <c r="AU58" s="734"/>
      <c r="AV58" s="734"/>
      <c r="AW58" s="734"/>
      <c r="AX58" s="734"/>
      <c r="AY58" s="734"/>
      <c r="AZ58" s="737"/>
      <c r="BA58" s="737"/>
      <c r="BB58" s="737"/>
      <c r="BC58" s="737"/>
      <c r="BD58" s="737"/>
      <c r="BE58" s="694"/>
      <c r="BF58" s="694"/>
      <c r="BG58" s="694"/>
      <c r="BH58" s="694"/>
      <c r="BI58" s="695"/>
      <c r="BJ58" s="56"/>
      <c r="BK58" s="56"/>
      <c r="BL58" s="56"/>
      <c r="BM58" s="56"/>
      <c r="BN58" s="56"/>
      <c r="BO58" s="55"/>
      <c r="BP58" s="55"/>
      <c r="BQ58" s="52">
        <v>52</v>
      </c>
      <c r="BR58" s="72"/>
      <c r="BS58" s="684"/>
      <c r="BT58" s="685"/>
      <c r="BU58" s="685"/>
      <c r="BV58" s="685"/>
      <c r="BW58" s="685"/>
      <c r="BX58" s="685"/>
      <c r="BY58" s="685"/>
      <c r="BZ58" s="685"/>
      <c r="CA58" s="685"/>
      <c r="CB58" s="685"/>
      <c r="CC58" s="685"/>
      <c r="CD58" s="685"/>
      <c r="CE58" s="685"/>
      <c r="CF58" s="685"/>
      <c r="CG58" s="686"/>
      <c r="CH58" s="696"/>
      <c r="CI58" s="691"/>
      <c r="CJ58" s="691"/>
      <c r="CK58" s="691"/>
      <c r="CL58" s="697"/>
      <c r="CM58" s="696"/>
      <c r="CN58" s="691"/>
      <c r="CO58" s="691"/>
      <c r="CP58" s="691"/>
      <c r="CQ58" s="697"/>
      <c r="CR58" s="696"/>
      <c r="CS58" s="691"/>
      <c r="CT58" s="691"/>
      <c r="CU58" s="691"/>
      <c r="CV58" s="697"/>
      <c r="CW58" s="696"/>
      <c r="CX58" s="691"/>
      <c r="CY58" s="691"/>
      <c r="CZ58" s="691"/>
      <c r="DA58" s="697"/>
      <c r="DB58" s="696"/>
      <c r="DC58" s="691"/>
      <c r="DD58" s="691"/>
      <c r="DE58" s="691"/>
      <c r="DF58" s="697"/>
      <c r="DG58" s="696"/>
      <c r="DH58" s="691"/>
      <c r="DI58" s="691"/>
      <c r="DJ58" s="691"/>
      <c r="DK58" s="697"/>
      <c r="DL58" s="696"/>
      <c r="DM58" s="691"/>
      <c r="DN58" s="691"/>
      <c r="DO58" s="691"/>
      <c r="DP58" s="697"/>
      <c r="DQ58" s="696"/>
      <c r="DR58" s="691"/>
      <c r="DS58" s="691"/>
      <c r="DT58" s="691"/>
      <c r="DU58" s="697"/>
      <c r="DV58" s="684"/>
      <c r="DW58" s="685"/>
      <c r="DX58" s="685"/>
      <c r="DY58" s="685"/>
      <c r="DZ58" s="698"/>
      <c r="EA58" s="48"/>
    </row>
    <row r="59" spans="1:131" ht="26.25" customHeight="1" x14ac:dyDescent="0.15">
      <c r="A59" s="52">
        <v>32</v>
      </c>
      <c r="B59" s="684"/>
      <c r="C59" s="685"/>
      <c r="D59" s="685"/>
      <c r="E59" s="685"/>
      <c r="F59" s="685"/>
      <c r="G59" s="685"/>
      <c r="H59" s="685"/>
      <c r="I59" s="685"/>
      <c r="J59" s="685"/>
      <c r="K59" s="685"/>
      <c r="L59" s="685"/>
      <c r="M59" s="685"/>
      <c r="N59" s="685"/>
      <c r="O59" s="685"/>
      <c r="P59" s="686"/>
      <c r="Q59" s="733"/>
      <c r="R59" s="734"/>
      <c r="S59" s="734"/>
      <c r="T59" s="734"/>
      <c r="U59" s="734"/>
      <c r="V59" s="734"/>
      <c r="W59" s="734"/>
      <c r="X59" s="734"/>
      <c r="Y59" s="734"/>
      <c r="Z59" s="734"/>
      <c r="AA59" s="734"/>
      <c r="AB59" s="734"/>
      <c r="AC59" s="734"/>
      <c r="AD59" s="734"/>
      <c r="AE59" s="735"/>
      <c r="AF59" s="690"/>
      <c r="AG59" s="691"/>
      <c r="AH59" s="691"/>
      <c r="AI59" s="691"/>
      <c r="AJ59" s="692"/>
      <c r="AK59" s="736"/>
      <c r="AL59" s="734"/>
      <c r="AM59" s="734"/>
      <c r="AN59" s="734"/>
      <c r="AO59" s="734"/>
      <c r="AP59" s="734"/>
      <c r="AQ59" s="734"/>
      <c r="AR59" s="734"/>
      <c r="AS59" s="734"/>
      <c r="AT59" s="734"/>
      <c r="AU59" s="734"/>
      <c r="AV59" s="734"/>
      <c r="AW59" s="734"/>
      <c r="AX59" s="734"/>
      <c r="AY59" s="734"/>
      <c r="AZ59" s="737"/>
      <c r="BA59" s="737"/>
      <c r="BB59" s="737"/>
      <c r="BC59" s="737"/>
      <c r="BD59" s="737"/>
      <c r="BE59" s="694"/>
      <c r="BF59" s="694"/>
      <c r="BG59" s="694"/>
      <c r="BH59" s="694"/>
      <c r="BI59" s="695"/>
      <c r="BJ59" s="56"/>
      <c r="BK59" s="56"/>
      <c r="BL59" s="56"/>
      <c r="BM59" s="56"/>
      <c r="BN59" s="56"/>
      <c r="BO59" s="55"/>
      <c r="BP59" s="55"/>
      <c r="BQ59" s="52">
        <v>53</v>
      </c>
      <c r="BR59" s="72"/>
      <c r="BS59" s="684"/>
      <c r="BT59" s="685"/>
      <c r="BU59" s="685"/>
      <c r="BV59" s="685"/>
      <c r="BW59" s="685"/>
      <c r="BX59" s="685"/>
      <c r="BY59" s="685"/>
      <c r="BZ59" s="685"/>
      <c r="CA59" s="685"/>
      <c r="CB59" s="685"/>
      <c r="CC59" s="685"/>
      <c r="CD59" s="685"/>
      <c r="CE59" s="685"/>
      <c r="CF59" s="685"/>
      <c r="CG59" s="686"/>
      <c r="CH59" s="696"/>
      <c r="CI59" s="691"/>
      <c r="CJ59" s="691"/>
      <c r="CK59" s="691"/>
      <c r="CL59" s="697"/>
      <c r="CM59" s="696"/>
      <c r="CN59" s="691"/>
      <c r="CO59" s="691"/>
      <c r="CP59" s="691"/>
      <c r="CQ59" s="697"/>
      <c r="CR59" s="696"/>
      <c r="CS59" s="691"/>
      <c r="CT59" s="691"/>
      <c r="CU59" s="691"/>
      <c r="CV59" s="697"/>
      <c r="CW59" s="696"/>
      <c r="CX59" s="691"/>
      <c r="CY59" s="691"/>
      <c r="CZ59" s="691"/>
      <c r="DA59" s="697"/>
      <c r="DB59" s="696"/>
      <c r="DC59" s="691"/>
      <c r="DD59" s="691"/>
      <c r="DE59" s="691"/>
      <c r="DF59" s="697"/>
      <c r="DG59" s="696"/>
      <c r="DH59" s="691"/>
      <c r="DI59" s="691"/>
      <c r="DJ59" s="691"/>
      <c r="DK59" s="697"/>
      <c r="DL59" s="696"/>
      <c r="DM59" s="691"/>
      <c r="DN59" s="691"/>
      <c r="DO59" s="691"/>
      <c r="DP59" s="697"/>
      <c r="DQ59" s="696"/>
      <c r="DR59" s="691"/>
      <c r="DS59" s="691"/>
      <c r="DT59" s="691"/>
      <c r="DU59" s="697"/>
      <c r="DV59" s="684"/>
      <c r="DW59" s="685"/>
      <c r="DX59" s="685"/>
      <c r="DY59" s="685"/>
      <c r="DZ59" s="698"/>
      <c r="EA59" s="48"/>
    </row>
    <row r="60" spans="1:131" ht="26.25" customHeight="1" x14ac:dyDescent="0.15">
      <c r="A60" s="52">
        <v>33</v>
      </c>
      <c r="B60" s="684"/>
      <c r="C60" s="685"/>
      <c r="D60" s="685"/>
      <c r="E60" s="685"/>
      <c r="F60" s="685"/>
      <c r="G60" s="685"/>
      <c r="H60" s="685"/>
      <c r="I60" s="685"/>
      <c r="J60" s="685"/>
      <c r="K60" s="685"/>
      <c r="L60" s="685"/>
      <c r="M60" s="685"/>
      <c r="N60" s="685"/>
      <c r="O60" s="685"/>
      <c r="P60" s="686"/>
      <c r="Q60" s="733"/>
      <c r="R60" s="734"/>
      <c r="S60" s="734"/>
      <c r="T60" s="734"/>
      <c r="U60" s="734"/>
      <c r="V60" s="734"/>
      <c r="W60" s="734"/>
      <c r="X60" s="734"/>
      <c r="Y60" s="734"/>
      <c r="Z60" s="734"/>
      <c r="AA60" s="734"/>
      <c r="AB60" s="734"/>
      <c r="AC60" s="734"/>
      <c r="AD60" s="734"/>
      <c r="AE60" s="735"/>
      <c r="AF60" s="690"/>
      <c r="AG60" s="691"/>
      <c r="AH60" s="691"/>
      <c r="AI60" s="691"/>
      <c r="AJ60" s="692"/>
      <c r="AK60" s="736"/>
      <c r="AL60" s="734"/>
      <c r="AM60" s="734"/>
      <c r="AN60" s="734"/>
      <c r="AO60" s="734"/>
      <c r="AP60" s="734"/>
      <c r="AQ60" s="734"/>
      <c r="AR60" s="734"/>
      <c r="AS60" s="734"/>
      <c r="AT60" s="734"/>
      <c r="AU60" s="734"/>
      <c r="AV60" s="734"/>
      <c r="AW60" s="734"/>
      <c r="AX60" s="734"/>
      <c r="AY60" s="734"/>
      <c r="AZ60" s="737"/>
      <c r="BA60" s="737"/>
      <c r="BB60" s="737"/>
      <c r="BC60" s="737"/>
      <c r="BD60" s="737"/>
      <c r="BE60" s="694"/>
      <c r="BF60" s="694"/>
      <c r="BG60" s="694"/>
      <c r="BH60" s="694"/>
      <c r="BI60" s="695"/>
      <c r="BJ60" s="56"/>
      <c r="BK60" s="56"/>
      <c r="BL60" s="56"/>
      <c r="BM60" s="56"/>
      <c r="BN60" s="56"/>
      <c r="BO60" s="55"/>
      <c r="BP60" s="55"/>
      <c r="BQ60" s="52">
        <v>54</v>
      </c>
      <c r="BR60" s="72"/>
      <c r="BS60" s="684"/>
      <c r="BT60" s="685"/>
      <c r="BU60" s="685"/>
      <c r="BV60" s="685"/>
      <c r="BW60" s="685"/>
      <c r="BX60" s="685"/>
      <c r="BY60" s="685"/>
      <c r="BZ60" s="685"/>
      <c r="CA60" s="685"/>
      <c r="CB60" s="685"/>
      <c r="CC60" s="685"/>
      <c r="CD60" s="685"/>
      <c r="CE60" s="685"/>
      <c r="CF60" s="685"/>
      <c r="CG60" s="686"/>
      <c r="CH60" s="696"/>
      <c r="CI60" s="691"/>
      <c r="CJ60" s="691"/>
      <c r="CK60" s="691"/>
      <c r="CL60" s="697"/>
      <c r="CM60" s="696"/>
      <c r="CN60" s="691"/>
      <c r="CO60" s="691"/>
      <c r="CP60" s="691"/>
      <c r="CQ60" s="697"/>
      <c r="CR60" s="696"/>
      <c r="CS60" s="691"/>
      <c r="CT60" s="691"/>
      <c r="CU60" s="691"/>
      <c r="CV60" s="697"/>
      <c r="CW60" s="696"/>
      <c r="CX60" s="691"/>
      <c r="CY60" s="691"/>
      <c r="CZ60" s="691"/>
      <c r="DA60" s="697"/>
      <c r="DB60" s="696"/>
      <c r="DC60" s="691"/>
      <c r="DD60" s="691"/>
      <c r="DE60" s="691"/>
      <c r="DF60" s="697"/>
      <c r="DG60" s="696"/>
      <c r="DH60" s="691"/>
      <c r="DI60" s="691"/>
      <c r="DJ60" s="691"/>
      <c r="DK60" s="697"/>
      <c r="DL60" s="696"/>
      <c r="DM60" s="691"/>
      <c r="DN60" s="691"/>
      <c r="DO60" s="691"/>
      <c r="DP60" s="697"/>
      <c r="DQ60" s="696"/>
      <c r="DR60" s="691"/>
      <c r="DS60" s="691"/>
      <c r="DT60" s="691"/>
      <c r="DU60" s="697"/>
      <c r="DV60" s="684"/>
      <c r="DW60" s="685"/>
      <c r="DX60" s="685"/>
      <c r="DY60" s="685"/>
      <c r="DZ60" s="698"/>
      <c r="EA60" s="48"/>
    </row>
    <row r="61" spans="1:131" ht="26.25" customHeight="1" x14ac:dyDescent="0.15">
      <c r="A61" s="52">
        <v>34</v>
      </c>
      <c r="B61" s="684"/>
      <c r="C61" s="685"/>
      <c r="D61" s="685"/>
      <c r="E61" s="685"/>
      <c r="F61" s="685"/>
      <c r="G61" s="685"/>
      <c r="H61" s="685"/>
      <c r="I61" s="685"/>
      <c r="J61" s="685"/>
      <c r="K61" s="685"/>
      <c r="L61" s="685"/>
      <c r="M61" s="685"/>
      <c r="N61" s="685"/>
      <c r="O61" s="685"/>
      <c r="P61" s="686"/>
      <c r="Q61" s="733"/>
      <c r="R61" s="734"/>
      <c r="S61" s="734"/>
      <c r="T61" s="734"/>
      <c r="U61" s="734"/>
      <c r="V61" s="734"/>
      <c r="W61" s="734"/>
      <c r="X61" s="734"/>
      <c r="Y61" s="734"/>
      <c r="Z61" s="734"/>
      <c r="AA61" s="734"/>
      <c r="AB61" s="734"/>
      <c r="AC61" s="734"/>
      <c r="AD61" s="734"/>
      <c r="AE61" s="735"/>
      <c r="AF61" s="690"/>
      <c r="AG61" s="691"/>
      <c r="AH61" s="691"/>
      <c r="AI61" s="691"/>
      <c r="AJ61" s="692"/>
      <c r="AK61" s="736"/>
      <c r="AL61" s="734"/>
      <c r="AM61" s="734"/>
      <c r="AN61" s="734"/>
      <c r="AO61" s="734"/>
      <c r="AP61" s="734"/>
      <c r="AQ61" s="734"/>
      <c r="AR61" s="734"/>
      <c r="AS61" s="734"/>
      <c r="AT61" s="734"/>
      <c r="AU61" s="734"/>
      <c r="AV61" s="734"/>
      <c r="AW61" s="734"/>
      <c r="AX61" s="734"/>
      <c r="AY61" s="734"/>
      <c r="AZ61" s="737"/>
      <c r="BA61" s="737"/>
      <c r="BB61" s="737"/>
      <c r="BC61" s="737"/>
      <c r="BD61" s="737"/>
      <c r="BE61" s="694"/>
      <c r="BF61" s="694"/>
      <c r="BG61" s="694"/>
      <c r="BH61" s="694"/>
      <c r="BI61" s="695"/>
      <c r="BJ61" s="56"/>
      <c r="BK61" s="56"/>
      <c r="BL61" s="56"/>
      <c r="BM61" s="56"/>
      <c r="BN61" s="56"/>
      <c r="BO61" s="55"/>
      <c r="BP61" s="55"/>
      <c r="BQ61" s="52">
        <v>55</v>
      </c>
      <c r="BR61" s="72"/>
      <c r="BS61" s="684"/>
      <c r="BT61" s="685"/>
      <c r="BU61" s="685"/>
      <c r="BV61" s="685"/>
      <c r="BW61" s="685"/>
      <c r="BX61" s="685"/>
      <c r="BY61" s="685"/>
      <c r="BZ61" s="685"/>
      <c r="CA61" s="685"/>
      <c r="CB61" s="685"/>
      <c r="CC61" s="685"/>
      <c r="CD61" s="685"/>
      <c r="CE61" s="685"/>
      <c r="CF61" s="685"/>
      <c r="CG61" s="686"/>
      <c r="CH61" s="696"/>
      <c r="CI61" s="691"/>
      <c r="CJ61" s="691"/>
      <c r="CK61" s="691"/>
      <c r="CL61" s="697"/>
      <c r="CM61" s="696"/>
      <c r="CN61" s="691"/>
      <c r="CO61" s="691"/>
      <c r="CP61" s="691"/>
      <c r="CQ61" s="697"/>
      <c r="CR61" s="696"/>
      <c r="CS61" s="691"/>
      <c r="CT61" s="691"/>
      <c r="CU61" s="691"/>
      <c r="CV61" s="697"/>
      <c r="CW61" s="696"/>
      <c r="CX61" s="691"/>
      <c r="CY61" s="691"/>
      <c r="CZ61" s="691"/>
      <c r="DA61" s="697"/>
      <c r="DB61" s="696"/>
      <c r="DC61" s="691"/>
      <c r="DD61" s="691"/>
      <c r="DE61" s="691"/>
      <c r="DF61" s="697"/>
      <c r="DG61" s="696"/>
      <c r="DH61" s="691"/>
      <c r="DI61" s="691"/>
      <c r="DJ61" s="691"/>
      <c r="DK61" s="697"/>
      <c r="DL61" s="696"/>
      <c r="DM61" s="691"/>
      <c r="DN61" s="691"/>
      <c r="DO61" s="691"/>
      <c r="DP61" s="697"/>
      <c r="DQ61" s="696"/>
      <c r="DR61" s="691"/>
      <c r="DS61" s="691"/>
      <c r="DT61" s="691"/>
      <c r="DU61" s="697"/>
      <c r="DV61" s="684"/>
      <c r="DW61" s="685"/>
      <c r="DX61" s="685"/>
      <c r="DY61" s="685"/>
      <c r="DZ61" s="698"/>
      <c r="EA61" s="48"/>
    </row>
    <row r="62" spans="1:131" ht="26.25" customHeight="1" x14ac:dyDescent="0.15">
      <c r="A62" s="52">
        <v>35</v>
      </c>
      <c r="B62" s="684"/>
      <c r="C62" s="685"/>
      <c r="D62" s="685"/>
      <c r="E62" s="685"/>
      <c r="F62" s="685"/>
      <c r="G62" s="685"/>
      <c r="H62" s="685"/>
      <c r="I62" s="685"/>
      <c r="J62" s="685"/>
      <c r="K62" s="685"/>
      <c r="L62" s="685"/>
      <c r="M62" s="685"/>
      <c r="N62" s="685"/>
      <c r="O62" s="685"/>
      <c r="P62" s="686"/>
      <c r="Q62" s="733"/>
      <c r="R62" s="734"/>
      <c r="S62" s="734"/>
      <c r="T62" s="734"/>
      <c r="U62" s="734"/>
      <c r="V62" s="734"/>
      <c r="W62" s="734"/>
      <c r="X62" s="734"/>
      <c r="Y62" s="734"/>
      <c r="Z62" s="734"/>
      <c r="AA62" s="734"/>
      <c r="AB62" s="734"/>
      <c r="AC62" s="734"/>
      <c r="AD62" s="734"/>
      <c r="AE62" s="735"/>
      <c r="AF62" s="690"/>
      <c r="AG62" s="691"/>
      <c r="AH62" s="691"/>
      <c r="AI62" s="691"/>
      <c r="AJ62" s="692"/>
      <c r="AK62" s="736"/>
      <c r="AL62" s="734"/>
      <c r="AM62" s="734"/>
      <c r="AN62" s="734"/>
      <c r="AO62" s="734"/>
      <c r="AP62" s="734"/>
      <c r="AQ62" s="734"/>
      <c r="AR62" s="734"/>
      <c r="AS62" s="734"/>
      <c r="AT62" s="734"/>
      <c r="AU62" s="734"/>
      <c r="AV62" s="734"/>
      <c r="AW62" s="734"/>
      <c r="AX62" s="734"/>
      <c r="AY62" s="734"/>
      <c r="AZ62" s="737"/>
      <c r="BA62" s="737"/>
      <c r="BB62" s="737"/>
      <c r="BC62" s="737"/>
      <c r="BD62" s="737"/>
      <c r="BE62" s="694"/>
      <c r="BF62" s="694"/>
      <c r="BG62" s="694"/>
      <c r="BH62" s="694"/>
      <c r="BI62" s="695"/>
      <c r="BJ62" s="738" t="s">
        <v>462</v>
      </c>
      <c r="BK62" s="705"/>
      <c r="BL62" s="705"/>
      <c r="BM62" s="705"/>
      <c r="BN62" s="706"/>
      <c r="BO62" s="55"/>
      <c r="BP62" s="55"/>
      <c r="BQ62" s="52">
        <v>56</v>
      </c>
      <c r="BR62" s="72"/>
      <c r="BS62" s="684"/>
      <c r="BT62" s="685"/>
      <c r="BU62" s="685"/>
      <c r="BV62" s="685"/>
      <c r="BW62" s="685"/>
      <c r="BX62" s="685"/>
      <c r="BY62" s="685"/>
      <c r="BZ62" s="685"/>
      <c r="CA62" s="685"/>
      <c r="CB62" s="685"/>
      <c r="CC62" s="685"/>
      <c r="CD62" s="685"/>
      <c r="CE62" s="685"/>
      <c r="CF62" s="685"/>
      <c r="CG62" s="686"/>
      <c r="CH62" s="696"/>
      <c r="CI62" s="691"/>
      <c r="CJ62" s="691"/>
      <c r="CK62" s="691"/>
      <c r="CL62" s="697"/>
      <c r="CM62" s="696"/>
      <c r="CN62" s="691"/>
      <c r="CO62" s="691"/>
      <c r="CP62" s="691"/>
      <c r="CQ62" s="697"/>
      <c r="CR62" s="696"/>
      <c r="CS62" s="691"/>
      <c r="CT62" s="691"/>
      <c r="CU62" s="691"/>
      <c r="CV62" s="697"/>
      <c r="CW62" s="696"/>
      <c r="CX62" s="691"/>
      <c r="CY62" s="691"/>
      <c r="CZ62" s="691"/>
      <c r="DA62" s="697"/>
      <c r="DB62" s="696"/>
      <c r="DC62" s="691"/>
      <c r="DD62" s="691"/>
      <c r="DE62" s="691"/>
      <c r="DF62" s="697"/>
      <c r="DG62" s="696"/>
      <c r="DH62" s="691"/>
      <c r="DI62" s="691"/>
      <c r="DJ62" s="691"/>
      <c r="DK62" s="697"/>
      <c r="DL62" s="696"/>
      <c r="DM62" s="691"/>
      <c r="DN62" s="691"/>
      <c r="DO62" s="691"/>
      <c r="DP62" s="697"/>
      <c r="DQ62" s="696"/>
      <c r="DR62" s="691"/>
      <c r="DS62" s="691"/>
      <c r="DT62" s="691"/>
      <c r="DU62" s="697"/>
      <c r="DV62" s="684"/>
      <c r="DW62" s="685"/>
      <c r="DX62" s="685"/>
      <c r="DY62" s="685"/>
      <c r="DZ62" s="698"/>
      <c r="EA62" s="48"/>
    </row>
    <row r="63" spans="1:131" ht="26.25" customHeight="1" x14ac:dyDescent="0.15">
      <c r="A63" s="53" t="s">
        <v>250</v>
      </c>
      <c r="B63" s="707" t="s">
        <v>377</v>
      </c>
      <c r="C63" s="708"/>
      <c r="D63" s="708"/>
      <c r="E63" s="708"/>
      <c r="F63" s="708"/>
      <c r="G63" s="708"/>
      <c r="H63" s="708"/>
      <c r="I63" s="708"/>
      <c r="J63" s="708"/>
      <c r="K63" s="708"/>
      <c r="L63" s="708"/>
      <c r="M63" s="708"/>
      <c r="N63" s="708"/>
      <c r="O63" s="708"/>
      <c r="P63" s="709"/>
      <c r="Q63" s="739"/>
      <c r="R63" s="716"/>
      <c r="S63" s="716"/>
      <c r="T63" s="716"/>
      <c r="U63" s="716"/>
      <c r="V63" s="716"/>
      <c r="W63" s="716"/>
      <c r="X63" s="716"/>
      <c r="Y63" s="716"/>
      <c r="Z63" s="716"/>
      <c r="AA63" s="716"/>
      <c r="AB63" s="716"/>
      <c r="AC63" s="716"/>
      <c r="AD63" s="716"/>
      <c r="AE63" s="740"/>
      <c r="AF63" s="713">
        <v>70</v>
      </c>
      <c r="AG63" s="711"/>
      <c r="AH63" s="711"/>
      <c r="AI63" s="711"/>
      <c r="AJ63" s="714"/>
      <c r="AK63" s="715"/>
      <c r="AL63" s="716"/>
      <c r="AM63" s="716"/>
      <c r="AN63" s="716"/>
      <c r="AO63" s="716"/>
      <c r="AP63" s="711">
        <v>4427</v>
      </c>
      <c r="AQ63" s="711"/>
      <c r="AR63" s="711"/>
      <c r="AS63" s="711"/>
      <c r="AT63" s="711"/>
      <c r="AU63" s="711">
        <v>4188</v>
      </c>
      <c r="AV63" s="711"/>
      <c r="AW63" s="711"/>
      <c r="AX63" s="711"/>
      <c r="AY63" s="711"/>
      <c r="AZ63" s="741"/>
      <c r="BA63" s="741"/>
      <c r="BB63" s="741"/>
      <c r="BC63" s="741"/>
      <c r="BD63" s="741"/>
      <c r="BE63" s="717"/>
      <c r="BF63" s="717"/>
      <c r="BG63" s="717"/>
      <c r="BH63" s="717"/>
      <c r="BI63" s="718"/>
      <c r="BJ63" s="719" t="s">
        <v>199</v>
      </c>
      <c r="BK63" s="720"/>
      <c r="BL63" s="720"/>
      <c r="BM63" s="720"/>
      <c r="BN63" s="721"/>
      <c r="BO63" s="55"/>
      <c r="BP63" s="55"/>
      <c r="BQ63" s="52">
        <v>57</v>
      </c>
      <c r="BR63" s="72"/>
      <c r="BS63" s="684"/>
      <c r="BT63" s="685"/>
      <c r="BU63" s="685"/>
      <c r="BV63" s="685"/>
      <c r="BW63" s="685"/>
      <c r="BX63" s="685"/>
      <c r="BY63" s="685"/>
      <c r="BZ63" s="685"/>
      <c r="CA63" s="685"/>
      <c r="CB63" s="685"/>
      <c r="CC63" s="685"/>
      <c r="CD63" s="685"/>
      <c r="CE63" s="685"/>
      <c r="CF63" s="685"/>
      <c r="CG63" s="686"/>
      <c r="CH63" s="696"/>
      <c r="CI63" s="691"/>
      <c r="CJ63" s="691"/>
      <c r="CK63" s="691"/>
      <c r="CL63" s="697"/>
      <c r="CM63" s="696"/>
      <c r="CN63" s="691"/>
      <c r="CO63" s="691"/>
      <c r="CP63" s="691"/>
      <c r="CQ63" s="697"/>
      <c r="CR63" s="696"/>
      <c r="CS63" s="691"/>
      <c r="CT63" s="691"/>
      <c r="CU63" s="691"/>
      <c r="CV63" s="697"/>
      <c r="CW63" s="696"/>
      <c r="CX63" s="691"/>
      <c r="CY63" s="691"/>
      <c r="CZ63" s="691"/>
      <c r="DA63" s="697"/>
      <c r="DB63" s="696"/>
      <c r="DC63" s="691"/>
      <c r="DD63" s="691"/>
      <c r="DE63" s="691"/>
      <c r="DF63" s="697"/>
      <c r="DG63" s="696"/>
      <c r="DH63" s="691"/>
      <c r="DI63" s="691"/>
      <c r="DJ63" s="691"/>
      <c r="DK63" s="697"/>
      <c r="DL63" s="696"/>
      <c r="DM63" s="691"/>
      <c r="DN63" s="691"/>
      <c r="DO63" s="691"/>
      <c r="DP63" s="697"/>
      <c r="DQ63" s="696"/>
      <c r="DR63" s="691"/>
      <c r="DS63" s="691"/>
      <c r="DT63" s="691"/>
      <c r="DU63" s="697"/>
      <c r="DV63" s="684"/>
      <c r="DW63" s="685"/>
      <c r="DX63" s="685"/>
      <c r="DY63" s="685"/>
      <c r="DZ63" s="698"/>
      <c r="EA63" s="48"/>
    </row>
    <row r="64" spans="1:131" ht="26.25" customHeight="1" x14ac:dyDescent="0.1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684"/>
      <c r="BT64" s="685"/>
      <c r="BU64" s="685"/>
      <c r="BV64" s="685"/>
      <c r="BW64" s="685"/>
      <c r="BX64" s="685"/>
      <c r="BY64" s="685"/>
      <c r="BZ64" s="685"/>
      <c r="CA64" s="685"/>
      <c r="CB64" s="685"/>
      <c r="CC64" s="685"/>
      <c r="CD64" s="685"/>
      <c r="CE64" s="685"/>
      <c r="CF64" s="685"/>
      <c r="CG64" s="686"/>
      <c r="CH64" s="696"/>
      <c r="CI64" s="691"/>
      <c r="CJ64" s="691"/>
      <c r="CK64" s="691"/>
      <c r="CL64" s="697"/>
      <c r="CM64" s="696"/>
      <c r="CN64" s="691"/>
      <c r="CO64" s="691"/>
      <c r="CP64" s="691"/>
      <c r="CQ64" s="697"/>
      <c r="CR64" s="696"/>
      <c r="CS64" s="691"/>
      <c r="CT64" s="691"/>
      <c r="CU64" s="691"/>
      <c r="CV64" s="697"/>
      <c r="CW64" s="696"/>
      <c r="CX64" s="691"/>
      <c r="CY64" s="691"/>
      <c r="CZ64" s="691"/>
      <c r="DA64" s="697"/>
      <c r="DB64" s="696"/>
      <c r="DC64" s="691"/>
      <c r="DD64" s="691"/>
      <c r="DE64" s="691"/>
      <c r="DF64" s="697"/>
      <c r="DG64" s="696"/>
      <c r="DH64" s="691"/>
      <c r="DI64" s="691"/>
      <c r="DJ64" s="691"/>
      <c r="DK64" s="697"/>
      <c r="DL64" s="696"/>
      <c r="DM64" s="691"/>
      <c r="DN64" s="691"/>
      <c r="DO64" s="691"/>
      <c r="DP64" s="697"/>
      <c r="DQ64" s="696"/>
      <c r="DR64" s="691"/>
      <c r="DS64" s="691"/>
      <c r="DT64" s="691"/>
      <c r="DU64" s="697"/>
      <c r="DV64" s="684"/>
      <c r="DW64" s="685"/>
      <c r="DX64" s="685"/>
      <c r="DY64" s="685"/>
      <c r="DZ64" s="698"/>
      <c r="EA64" s="48"/>
    </row>
    <row r="65" spans="1:131" ht="26.25" customHeight="1" x14ac:dyDescent="0.15">
      <c r="A65" s="56" t="s">
        <v>261</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684"/>
      <c r="BT65" s="685"/>
      <c r="BU65" s="685"/>
      <c r="BV65" s="685"/>
      <c r="BW65" s="685"/>
      <c r="BX65" s="685"/>
      <c r="BY65" s="685"/>
      <c r="BZ65" s="685"/>
      <c r="CA65" s="685"/>
      <c r="CB65" s="685"/>
      <c r="CC65" s="685"/>
      <c r="CD65" s="685"/>
      <c r="CE65" s="685"/>
      <c r="CF65" s="685"/>
      <c r="CG65" s="686"/>
      <c r="CH65" s="696"/>
      <c r="CI65" s="691"/>
      <c r="CJ65" s="691"/>
      <c r="CK65" s="691"/>
      <c r="CL65" s="697"/>
      <c r="CM65" s="696"/>
      <c r="CN65" s="691"/>
      <c r="CO65" s="691"/>
      <c r="CP65" s="691"/>
      <c r="CQ65" s="697"/>
      <c r="CR65" s="696"/>
      <c r="CS65" s="691"/>
      <c r="CT65" s="691"/>
      <c r="CU65" s="691"/>
      <c r="CV65" s="697"/>
      <c r="CW65" s="696"/>
      <c r="CX65" s="691"/>
      <c r="CY65" s="691"/>
      <c r="CZ65" s="691"/>
      <c r="DA65" s="697"/>
      <c r="DB65" s="696"/>
      <c r="DC65" s="691"/>
      <c r="DD65" s="691"/>
      <c r="DE65" s="691"/>
      <c r="DF65" s="697"/>
      <c r="DG65" s="696"/>
      <c r="DH65" s="691"/>
      <c r="DI65" s="691"/>
      <c r="DJ65" s="691"/>
      <c r="DK65" s="697"/>
      <c r="DL65" s="696"/>
      <c r="DM65" s="691"/>
      <c r="DN65" s="691"/>
      <c r="DO65" s="691"/>
      <c r="DP65" s="697"/>
      <c r="DQ65" s="696"/>
      <c r="DR65" s="691"/>
      <c r="DS65" s="691"/>
      <c r="DT65" s="691"/>
      <c r="DU65" s="697"/>
      <c r="DV65" s="684"/>
      <c r="DW65" s="685"/>
      <c r="DX65" s="685"/>
      <c r="DY65" s="685"/>
      <c r="DZ65" s="698"/>
      <c r="EA65" s="48"/>
    </row>
    <row r="66" spans="1:131" ht="26.25" customHeight="1" x14ac:dyDescent="0.15">
      <c r="A66" s="921" t="s">
        <v>450</v>
      </c>
      <c r="B66" s="922"/>
      <c r="C66" s="922"/>
      <c r="D66" s="922"/>
      <c r="E66" s="922"/>
      <c r="F66" s="922"/>
      <c r="G66" s="922"/>
      <c r="H66" s="922"/>
      <c r="I66" s="922"/>
      <c r="J66" s="922"/>
      <c r="K66" s="922"/>
      <c r="L66" s="922"/>
      <c r="M66" s="922"/>
      <c r="N66" s="922"/>
      <c r="O66" s="922"/>
      <c r="P66" s="923"/>
      <c r="Q66" s="927" t="s">
        <v>456</v>
      </c>
      <c r="R66" s="928"/>
      <c r="S66" s="928"/>
      <c r="T66" s="928"/>
      <c r="U66" s="929"/>
      <c r="V66" s="927" t="s">
        <v>457</v>
      </c>
      <c r="W66" s="928"/>
      <c r="X66" s="928"/>
      <c r="Y66" s="928"/>
      <c r="Z66" s="929"/>
      <c r="AA66" s="927" t="s">
        <v>458</v>
      </c>
      <c r="AB66" s="928"/>
      <c r="AC66" s="928"/>
      <c r="AD66" s="928"/>
      <c r="AE66" s="929"/>
      <c r="AF66" s="949" t="s">
        <v>246</v>
      </c>
      <c r="AG66" s="944"/>
      <c r="AH66" s="944"/>
      <c r="AI66" s="944"/>
      <c r="AJ66" s="950"/>
      <c r="AK66" s="927" t="s">
        <v>389</v>
      </c>
      <c r="AL66" s="922"/>
      <c r="AM66" s="922"/>
      <c r="AN66" s="922"/>
      <c r="AO66" s="923"/>
      <c r="AP66" s="927" t="s">
        <v>362</v>
      </c>
      <c r="AQ66" s="928"/>
      <c r="AR66" s="928"/>
      <c r="AS66" s="928"/>
      <c r="AT66" s="929"/>
      <c r="AU66" s="927" t="s">
        <v>463</v>
      </c>
      <c r="AV66" s="928"/>
      <c r="AW66" s="928"/>
      <c r="AX66" s="928"/>
      <c r="AY66" s="929"/>
      <c r="AZ66" s="927" t="s">
        <v>445</v>
      </c>
      <c r="BA66" s="928"/>
      <c r="BB66" s="928"/>
      <c r="BC66" s="928"/>
      <c r="BD66" s="934"/>
      <c r="BE66" s="55"/>
      <c r="BF66" s="55"/>
      <c r="BG66" s="55"/>
      <c r="BH66" s="55"/>
      <c r="BI66" s="55"/>
      <c r="BJ66" s="55"/>
      <c r="BK66" s="55"/>
      <c r="BL66" s="55"/>
      <c r="BM66" s="55"/>
      <c r="BN66" s="55"/>
      <c r="BO66" s="55"/>
      <c r="BP66" s="55"/>
      <c r="BQ66" s="52">
        <v>60</v>
      </c>
      <c r="BR66" s="73"/>
      <c r="BS66" s="742"/>
      <c r="BT66" s="743"/>
      <c r="BU66" s="743"/>
      <c r="BV66" s="743"/>
      <c r="BW66" s="743"/>
      <c r="BX66" s="743"/>
      <c r="BY66" s="743"/>
      <c r="BZ66" s="743"/>
      <c r="CA66" s="743"/>
      <c r="CB66" s="743"/>
      <c r="CC66" s="743"/>
      <c r="CD66" s="743"/>
      <c r="CE66" s="743"/>
      <c r="CF66" s="743"/>
      <c r="CG66" s="744"/>
      <c r="CH66" s="745"/>
      <c r="CI66" s="746"/>
      <c r="CJ66" s="746"/>
      <c r="CK66" s="746"/>
      <c r="CL66" s="747"/>
      <c r="CM66" s="745"/>
      <c r="CN66" s="746"/>
      <c r="CO66" s="746"/>
      <c r="CP66" s="746"/>
      <c r="CQ66" s="747"/>
      <c r="CR66" s="745"/>
      <c r="CS66" s="746"/>
      <c r="CT66" s="746"/>
      <c r="CU66" s="746"/>
      <c r="CV66" s="747"/>
      <c r="CW66" s="745"/>
      <c r="CX66" s="746"/>
      <c r="CY66" s="746"/>
      <c r="CZ66" s="746"/>
      <c r="DA66" s="747"/>
      <c r="DB66" s="745"/>
      <c r="DC66" s="746"/>
      <c r="DD66" s="746"/>
      <c r="DE66" s="746"/>
      <c r="DF66" s="747"/>
      <c r="DG66" s="745"/>
      <c r="DH66" s="746"/>
      <c r="DI66" s="746"/>
      <c r="DJ66" s="746"/>
      <c r="DK66" s="747"/>
      <c r="DL66" s="745"/>
      <c r="DM66" s="746"/>
      <c r="DN66" s="746"/>
      <c r="DO66" s="746"/>
      <c r="DP66" s="747"/>
      <c r="DQ66" s="745"/>
      <c r="DR66" s="746"/>
      <c r="DS66" s="746"/>
      <c r="DT66" s="746"/>
      <c r="DU66" s="747"/>
      <c r="DV66" s="742"/>
      <c r="DW66" s="743"/>
      <c r="DX66" s="743"/>
      <c r="DY66" s="743"/>
      <c r="DZ66" s="748"/>
      <c r="EA66" s="48"/>
    </row>
    <row r="67" spans="1:131" ht="26.25" customHeight="1" x14ac:dyDescent="0.15">
      <c r="A67" s="924"/>
      <c r="B67" s="925"/>
      <c r="C67" s="925"/>
      <c r="D67" s="925"/>
      <c r="E67" s="925"/>
      <c r="F67" s="925"/>
      <c r="G67" s="925"/>
      <c r="H67" s="925"/>
      <c r="I67" s="925"/>
      <c r="J67" s="925"/>
      <c r="K67" s="925"/>
      <c r="L67" s="925"/>
      <c r="M67" s="925"/>
      <c r="N67" s="925"/>
      <c r="O67" s="925"/>
      <c r="P67" s="926"/>
      <c r="Q67" s="930"/>
      <c r="R67" s="931"/>
      <c r="S67" s="931"/>
      <c r="T67" s="931"/>
      <c r="U67" s="932"/>
      <c r="V67" s="930"/>
      <c r="W67" s="931"/>
      <c r="X67" s="931"/>
      <c r="Y67" s="931"/>
      <c r="Z67" s="932"/>
      <c r="AA67" s="930"/>
      <c r="AB67" s="931"/>
      <c r="AC67" s="931"/>
      <c r="AD67" s="931"/>
      <c r="AE67" s="932"/>
      <c r="AF67" s="951"/>
      <c r="AG67" s="947"/>
      <c r="AH67" s="947"/>
      <c r="AI67" s="947"/>
      <c r="AJ67" s="952"/>
      <c r="AK67" s="953"/>
      <c r="AL67" s="925"/>
      <c r="AM67" s="925"/>
      <c r="AN67" s="925"/>
      <c r="AO67" s="926"/>
      <c r="AP67" s="930"/>
      <c r="AQ67" s="931"/>
      <c r="AR67" s="931"/>
      <c r="AS67" s="931"/>
      <c r="AT67" s="932"/>
      <c r="AU67" s="930"/>
      <c r="AV67" s="931"/>
      <c r="AW67" s="931"/>
      <c r="AX67" s="931"/>
      <c r="AY67" s="932"/>
      <c r="AZ67" s="930"/>
      <c r="BA67" s="931"/>
      <c r="BB67" s="931"/>
      <c r="BC67" s="931"/>
      <c r="BD67" s="936"/>
      <c r="BE67" s="55"/>
      <c r="BF67" s="55"/>
      <c r="BG67" s="55"/>
      <c r="BH67" s="55"/>
      <c r="BI67" s="55"/>
      <c r="BJ67" s="55"/>
      <c r="BK67" s="55"/>
      <c r="BL67" s="55"/>
      <c r="BM67" s="55"/>
      <c r="BN67" s="55"/>
      <c r="BO67" s="55"/>
      <c r="BP67" s="55"/>
      <c r="BQ67" s="52">
        <v>61</v>
      </c>
      <c r="BR67" s="73"/>
      <c r="BS67" s="742"/>
      <c r="BT67" s="743"/>
      <c r="BU67" s="743"/>
      <c r="BV67" s="743"/>
      <c r="BW67" s="743"/>
      <c r="BX67" s="743"/>
      <c r="BY67" s="743"/>
      <c r="BZ67" s="743"/>
      <c r="CA67" s="743"/>
      <c r="CB67" s="743"/>
      <c r="CC67" s="743"/>
      <c r="CD67" s="743"/>
      <c r="CE67" s="743"/>
      <c r="CF67" s="743"/>
      <c r="CG67" s="744"/>
      <c r="CH67" s="745"/>
      <c r="CI67" s="746"/>
      <c r="CJ67" s="746"/>
      <c r="CK67" s="746"/>
      <c r="CL67" s="747"/>
      <c r="CM67" s="745"/>
      <c r="CN67" s="746"/>
      <c r="CO67" s="746"/>
      <c r="CP67" s="746"/>
      <c r="CQ67" s="747"/>
      <c r="CR67" s="745"/>
      <c r="CS67" s="746"/>
      <c r="CT67" s="746"/>
      <c r="CU67" s="746"/>
      <c r="CV67" s="747"/>
      <c r="CW67" s="745"/>
      <c r="CX67" s="746"/>
      <c r="CY67" s="746"/>
      <c r="CZ67" s="746"/>
      <c r="DA67" s="747"/>
      <c r="DB67" s="745"/>
      <c r="DC67" s="746"/>
      <c r="DD67" s="746"/>
      <c r="DE67" s="746"/>
      <c r="DF67" s="747"/>
      <c r="DG67" s="745"/>
      <c r="DH67" s="746"/>
      <c r="DI67" s="746"/>
      <c r="DJ67" s="746"/>
      <c r="DK67" s="747"/>
      <c r="DL67" s="745"/>
      <c r="DM67" s="746"/>
      <c r="DN67" s="746"/>
      <c r="DO67" s="746"/>
      <c r="DP67" s="747"/>
      <c r="DQ67" s="745"/>
      <c r="DR67" s="746"/>
      <c r="DS67" s="746"/>
      <c r="DT67" s="746"/>
      <c r="DU67" s="747"/>
      <c r="DV67" s="742"/>
      <c r="DW67" s="743"/>
      <c r="DX67" s="743"/>
      <c r="DY67" s="743"/>
      <c r="DZ67" s="748"/>
      <c r="EA67" s="48"/>
    </row>
    <row r="68" spans="1:131" ht="26.25" customHeight="1" x14ac:dyDescent="0.15">
      <c r="A68" s="51">
        <v>1</v>
      </c>
      <c r="B68" s="668" t="s">
        <v>532</v>
      </c>
      <c r="C68" s="669"/>
      <c r="D68" s="669"/>
      <c r="E68" s="669"/>
      <c r="F68" s="669"/>
      <c r="G68" s="669"/>
      <c r="H68" s="669"/>
      <c r="I68" s="669"/>
      <c r="J68" s="669"/>
      <c r="K68" s="669"/>
      <c r="L68" s="669"/>
      <c r="M68" s="669"/>
      <c r="N68" s="669"/>
      <c r="O68" s="669"/>
      <c r="P68" s="670"/>
      <c r="Q68" s="671">
        <v>738</v>
      </c>
      <c r="R68" s="672"/>
      <c r="S68" s="672"/>
      <c r="T68" s="672"/>
      <c r="U68" s="672"/>
      <c r="V68" s="672">
        <v>728</v>
      </c>
      <c r="W68" s="672"/>
      <c r="X68" s="672"/>
      <c r="Y68" s="672"/>
      <c r="Z68" s="672"/>
      <c r="AA68" s="672">
        <v>10</v>
      </c>
      <c r="AB68" s="672"/>
      <c r="AC68" s="672"/>
      <c r="AD68" s="672"/>
      <c r="AE68" s="672"/>
      <c r="AF68" s="672">
        <v>10</v>
      </c>
      <c r="AG68" s="672"/>
      <c r="AH68" s="672"/>
      <c r="AI68" s="672"/>
      <c r="AJ68" s="672"/>
      <c r="AK68" s="672">
        <v>34</v>
      </c>
      <c r="AL68" s="672"/>
      <c r="AM68" s="672"/>
      <c r="AN68" s="672"/>
      <c r="AO68" s="672"/>
      <c r="AP68" s="672">
        <v>540</v>
      </c>
      <c r="AQ68" s="672"/>
      <c r="AR68" s="672"/>
      <c r="AS68" s="672"/>
      <c r="AT68" s="672"/>
      <c r="AU68" s="672">
        <v>115</v>
      </c>
      <c r="AV68" s="672"/>
      <c r="AW68" s="672"/>
      <c r="AX68" s="672"/>
      <c r="AY68" s="672"/>
      <c r="AZ68" s="678"/>
      <c r="BA68" s="678"/>
      <c r="BB68" s="678"/>
      <c r="BC68" s="678"/>
      <c r="BD68" s="679"/>
      <c r="BE68" s="55"/>
      <c r="BF68" s="55"/>
      <c r="BG68" s="55"/>
      <c r="BH68" s="55"/>
      <c r="BI68" s="55"/>
      <c r="BJ68" s="55"/>
      <c r="BK68" s="55"/>
      <c r="BL68" s="55"/>
      <c r="BM68" s="55"/>
      <c r="BN68" s="55"/>
      <c r="BO68" s="55"/>
      <c r="BP68" s="55"/>
      <c r="BQ68" s="52">
        <v>62</v>
      </c>
      <c r="BR68" s="73"/>
      <c r="BS68" s="742"/>
      <c r="BT68" s="743"/>
      <c r="BU68" s="743"/>
      <c r="BV68" s="743"/>
      <c r="BW68" s="743"/>
      <c r="BX68" s="743"/>
      <c r="BY68" s="743"/>
      <c r="BZ68" s="743"/>
      <c r="CA68" s="743"/>
      <c r="CB68" s="743"/>
      <c r="CC68" s="743"/>
      <c r="CD68" s="743"/>
      <c r="CE68" s="743"/>
      <c r="CF68" s="743"/>
      <c r="CG68" s="744"/>
      <c r="CH68" s="745"/>
      <c r="CI68" s="746"/>
      <c r="CJ68" s="746"/>
      <c r="CK68" s="746"/>
      <c r="CL68" s="747"/>
      <c r="CM68" s="745"/>
      <c r="CN68" s="746"/>
      <c r="CO68" s="746"/>
      <c r="CP68" s="746"/>
      <c r="CQ68" s="747"/>
      <c r="CR68" s="745"/>
      <c r="CS68" s="746"/>
      <c r="CT68" s="746"/>
      <c r="CU68" s="746"/>
      <c r="CV68" s="747"/>
      <c r="CW68" s="745"/>
      <c r="CX68" s="746"/>
      <c r="CY68" s="746"/>
      <c r="CZ68" s="746"/>
      <c r="DA68" s="747"/>
      <c r="DB68" s="745"/>
      <c r="DC68" s="746"/>
      <c r="DD68" s="746"/>
      <c r="DE68" s="746"/>
      <c r="DF68" s="747"/>
      <c r="DG68" s="745"/>
      <c r="DH68" s="746"/>
      <c r="DI68" s="746"/>
      <c r="DJ68" s="746"/>
      <c r="DK68" s="747"/>
      <c r="DL68" s="745"/>
      <c r="DM68" s="746"/>
      <c r="DN68" s="746"/>
      <c r="DO68" s="746"/>
      <c r="DP68" s="747"/>
      <c r="DQ68" s="745"/>
      <c r="DR68" s="746"/>
      <c r="DS68" s="746"/>
      <c r="DT68" s="746"/>
      <c r="DU68" s="747"/>
      <c r="DV68" s="742"/>
      <c r="DW68" s="743"/>
      <c r="DX68" s="743"/>
      <c r="DY68" s="743"/>
      <c r="DZ68" s="748"/>
      <c r="EA68" s="48"/>
    </row>
    <row r="69" spans="1:131" ht="26.25" customHeight="1" x14ac:dyDescent="0.15">
      <c r="A69" s="52">
        <v>2</v>
      </c>
      <c r="B69" s="684" t="s">
        <v>548</v>
      </c>
      <c r="C69" s="685"/>
      <c r="D69" s="685"/>
      <c r="E69" s="685"/>
      <c r="F69" s="685"/>
      <c r="G69" s="685"/>
      <c r="H69" s="685"/>
      <c r="I69" s="685"/>
      <c r="J69" s="685"/>
      <c r="K69" s="685"/>
      <c r="L69" s="685"/>
      <c r="M69" s="685"/>
      <c r="N69" s="685"/>
      <c r="O69" s="685"/>
      <c r="P69" s="686"/>
      <c r="Q69" s="687">
        <v>672</v>
      </c>
      <c r="R69" s="688"/>
      <c r="S69" s="688"/>
      <c r="T69" s="688"/>
      <c r="U69" s="688"/>
      <c r="V69" s="688">
        <v>645</v>
      </c>
      <c r="W69" s="688"/>
      <c r="X69" s="688"/>
      <c r="Y69" s="688"/>
      <c r="Z69" s="688"/>
      <c r="AA69" s="688">
        <v>27</v>
      </c>
      <c r="AB69" s="688"/>
      <c r="AC69" s="688"/>
      <c r="AD69" s="688"/>
      <c r="AE69" s="688"/>
      <c r="AF69" s="688">
        <v>33</v>
      </c>
      <c r="AG69" s="688"/>
      <c r="AH69" s="688"/>
      <c r="AI69" s="688"/>
      <c r="AJ69" s="688"/>
      <c r="AK69" s="688" t="s">
        <v>199</v>
      </c>
      <c r="AL69" s="688"/>
      <c r="AM69" s="688"/>
      <c r="AN69" s="688"/>
      <c r="AO69" s="688"/>
      <c r="AP69" s="688">
        <v>1908</v>
      </c>
      <c r="AQ69" s="688"/>
      <c r="AR69" s="688"/>
      <c r="AS69" s="688"/>
      <c r="AT69" s="688"/>
      <c r="AU69" s="688">
        <v>208</v>
      </c>
      <c r="AV69" s="688"/>
      <c r="AW69" s="688"/>
      <c r="AX69" s="688"/>
      <c r="AY69" s="688"/>
      <c r="AZ69" s="694" t="s">
        <v>543</v>
      </c>
      <c r="BA69" s="694"/>
      <c r="BB69" s="694"/>
      <c r="BC69" s="694"/>
      <c r="BD69" s="695"/>
      <c r="BE69" s="55"/>
      <c r="BF69" s="55"/>
      <c r="BG69" s="55"/>
      <c r="BH69" s="55"/>
      <c r="BI69" s="55"/>
      <c r="BJ69" s="55"/>
      <c r="BK69" s="55"/>
      <c r="BL69" s="55"/>
      <c r="BM69" s="55"/>
      <c r="BN69" s="55"/>
      <c r="BO69" s="55"/>
      <c r="BP69" s="55"/>
      <c r="BQ69" s="52">
        <v>63</v>
      </c>
      <c r="BR69" s="73"/>
      <c r="BS69" s="742"/>
      <c r="BT69" s="743"/>
      <c r="BU69" s="743"/>
      <c r="BV69" s="743"/>
      <c r="BW69" s="743"/>
      <c r="BX69" s="743"/>
      <c r="BY69" s="743"/>
      <c r="BZ69" s="743"/>
      <c r="CA69" s="743"/>
      <c r="CB69" s="743"/>
      <c r="CC69" s="743"/>
      <c r="CD69" s="743"/>
      <c r="CE69" s="743"/>
      <c r="CF69" s="743"/>
      <c r="CG69" s="744"/>
      <c r="CH69" s="745"/>
      <c r="CI69" s="746"/>
      <c r="CJ69" s="746"/>
      <c r="CK69" s="746"/>
      <c r="CL69" s="747"/>
      <c r="CM69" s="745"/>
      <c r="CN69" s="746"/>
      <c r="CO69" s="746"/>
      <c r="CP69" s="746"/>
      <c r="CQ69" s="747"/>
      <c r="CR69" s="745"/>
      <c r="CS69" s="746"/>
      <c r="CT69" s="746"/>
      <c r="CU69" s="746"/>
      <c r="CV69" s="747"/>
      <c r="CW69" s="745"/>
      <c r="CX69" s="746"/>
      <c r="CY69" s="746"/>
      <c r="CZ69" s="746"/>
      <c r="DA69" s="747"/>
      <c r="DB69" s="745"/>
      <c r="DC69" s="746"/>
      <c r="DD69" s="746"/>
      <c r="DE69" s="746"/>
      <c r="DF69" s="747"/>
      <c r="DG69" s="745"/>
      <c r="DH69" s="746"/>
      <c r="DI69" s="746"/>
      <c r="DJ69" s="746"/>
      <c r="DK69" s="747"/>
      <c r="DL69" s="745"/>
      <c r="DM69" s="746"/>
      <c r="DN69" s="746"/>
      <c r="DO69" s="746"/>
      <c r="DP69" s="747"/>
      <c r="DQ69" s="745"/>
      <c r="DR69" s="746"/>
      <c r="DS69" s="746"/>
      <c r="DT69" s="746"/>
      <c r="DU69" s="747"/>
      <c r="DV69" s="742"/>
      <c r="DW69" s="743"/>
      <c r="DX69" s="743"/>
      <c r="DY69" s="743"/>
      <c r="DZ69" s="748"/>
      <c r="EA69" s="48"/>
    </row>
    <row r="70" spans="1:131" ht="26.25" customHeight="1" x14ac:dyDescent="0.15">
      <c r="A70" s="52">
        <v>3</v>
      </c>
      <c r="B70" s="684" t="s">
        <v>533</v>
      </c>
      <c r="C70" s="685"/>
      <c r="D70" s="685"/>
      <c r="E70" s="685"/>
      <c r="F70" s="685"/>
      <c r="G70" s="685"/>
      <c r="H70" s="685"/>
      <c r="I70" s="685"/>
      <c r="J70" s="685"/>
      <c r="K70" s="685"/>
      <c r="L70" s="685"/>
      <c r="M70" s="685"/>
      <c r="N70" s="685"/>
      <c r="O70" s="685"/>
      <c r="P70" s="686"/>
      <c r="Q70" s="687">
        <v>290</v>
      </c>
      <c r="R70" s="688"/>
      <c r="S70" s="688"/>
      <c r="T70" s="688"/>
      <c r="U70" s="688"/>
      <c r="V70" s="688">
        <v>242</v>
      </c>
      <c r="W70" s="688"/>
      <c r="X70" s="688"/>
      <c r="Y70" s="688"/>
      <c r="Z70" s="688"/>
      <c r="AA70" s="688">
        <v>48</v>
      </c>
      <c r="AB70" s="688"/>
      <c r="AC70" s="688"/>
      <c r="AD70" s="688"/>
      <c r="AE70" s="688"/>
      <c r="AF70" s="688">
        <v>48</v>
      </c>
      <c r="AG70" s="688"/>
      <c r="AH70" s="688"/>
      <c r="AI70" s="688"/>
      <c r="AJ70" s="688"/>
      <c r="AK70" s="688" t="s">
        <v>199</v>
      </c>
      <c r="AL70" s="688"/>
      <c r="AM70" s="688"/>
      <c r="AN70" s="688"/>
      <c r="AO70" s="688"/>
      <c r="AP70" s="688">
        <v>45</v>
      </c>
      <c r="AQ70" s="688"/>
      <c r="AR70" s="688"/>
      <c r="AS70" s="688"/>
      <c r="AT70" s="688"/>
      <c r="AU70" s="688">
        <v>23</v>
      </c>
      <c r="AV70" s="688"/>
      <c r="AW70" s="688"/>
      <c r="AX70" s="688"/>
      <c r="AY70" s="688"/>
      <c r="AZ70" s="694"/>
      <c r="BA70" s="694"/>
      <c r="BB70" s="694"/>
      <c r="BC70" s="694"/>
      <c r="BD70" s="695"/>
      <c r="BE70" s="55"/>
      <c r="BF70" s="55"/>
      <c r="BG70" s="55"/>
      <c r="BH70" s="55"/>
      <c r="BI70" s="55"/>
      <c r="BJ70" s="55"/>
      <c r="BK70" s="55"/>
      <c r="BL70" s="55"/>
      <c r="BM70" s="55"/>
      <c r="BN70" s="55"/>
      <c r="BO70" s="55"/>
      <c r="BP70" s="55"/>
      <c r="BQ70" s="52">
        <v>64</v>
      </c>
      <c r="BR70" s="73"/>
      <c r="BS70" s="742"/>
      <c r="BT70" s="743"/>
      <c r="BU70" s="743"/>
      <c r="BV70" s="743"/>
      <c r="BW70" s="743"/>
      <c r="BX70" s="743"/>
      <c r="BY70" s="743"/>
      <c r="BZ70" s="743"/>
      <c r="CA70" s="743"/>
      <c r="CB70" s="743"/>
      <c r="CC70" s="743"/>
      <c r="CD70" s="743"/>
      <c r="CE70" s="743"/>
      <c r="CF70" s="743"/>
      <c r="CG70" s="744"/>
      <c r="CH70" s="745"/>
      <c r="CI70" s="746"/>
      <c r="CJ70" s="746"/>
      <c r="CK70" s="746"/>
      <c r="CL70" s="747"/>
      <c r="CM70" s="745"/>
      <c r="CN70" s="746"/>
      <c r="CO70" s="746"/>
      <c r="CP70" s="746"/>
      <c r="CQ70" s="747"/>
      <c r="CR70" s="745"/>
      <c r="CS70" s="746"/>
      <c r="CT70" s="746"/>
      <c r="CU70" s="746"/>
      <c r="CV70" s="747"/>
      <c r="CW70" s="745"/>
      <c r="CX70" s="746"/>
      <c r="CY70" s="746"/>
      <c r="CZ70" s="746"/>
      <c r="DA70" s="747"/>
      <c r="DB70" s="745"/>
      <c r="DC70" s="746"/>
      <c r="DD70" s="746"/>
      <c r="DE70" s="746"/>
      <c r="DF70" s="747"/>
      <c r="DG70" s="745"/>
      <c r="DH70" s="746"/>
      <c r="DI70" s="746"/>
      <c r="DJ70" s="746"/>
      <c r="DK70" s="747"/>
      <c r="DL70" s="745"/>
      <c r="DM70" s="746"/>
      <c r="DN70" s="746"/>
      <c r="DO70" s="746"/>
      <c r="DP70" s="747"/>
      <c r="DQ70" s="745"/>
      <c r="DR70" s="746"/>
      <c r="DS70" s="746"/>
      <c r="DT70" s="746"/>
      <c r="DU70" s="747"/>
      <c r="DV70" s="742"/>
      <c r="DW70" s="743"/>
      <c r="DX70" s="743"/>
      <c r="DY70" s="743"/>
      <c r="DZ70" s="748"/>
      <c r="EA70" s="48"/>
    </row>
    <row r="71" spans="1:131" ht="26.25" customHeight="1" x14ac:dyDescent="0.15">
      <c r="A71" s="52">
        <v>4</v>
      </c>
      <c r="B71" s="684" t="s">
        <v>534</v>
      </c>
      <c r="C71" s="685"/>
      <c r="D71" s="685"/>
      <c r="E71" s="685"/>
      <c r="F71" s="685"/>
      <c r="G71" s="685"/>
      <c r="H71" s="685"/>
      <c r="I71" s="685"/>
      <c r="J71" s="685"/>
      <c r="K71" s="685"/>
      <c r="L71" s="685"/>
      <c r="M71" s="685"/>
      <c r="N71" s="685"/>
      <c r="O71" s="685"/>
      <c r="P71" s="686"/>
      <c r="Q71" s="687">
        <v>51</v>
      </c>
      <c r="R71" s="688"/>
      <c r="S71" s="688"/>
      <c r="T71" s="688"/>
      <c r="U71" s="688"/>
      <c r="V71" s="688">
        <v>41</v>
      </c>
      <c r="W71" s="688"/>
      <c r="X71" s="688"/>
      <c r="Y71" s="688"/>
      <c r="Z71" s="688"/>
      <c r="AA71" s="688">
        <v>10</v>
      </c>
      <c r="AB71" s="688"/>
      <c r="AC71" s="688"/>
      <c r="AD71" s="688"/>
      <c r="AE71" s="688"/>
      <c r="AF71" s="688">
        <v>10</v>
      </c>
      <c r="AG71" s="688"/>
      <c r="AH71" s="688"/>
      <c r="AI71" s="688"/>
      <c r="AJ71" s="688"/>
      <c r="AK71" s="688" t="s">
        <v>199</v>
      </c>
      <c r="AL71" s="688"/>
      <c r="AM71" s="688"/>
      <c r="AN71" s="688"/>
      <c r="AO71" s="688"/>
      <c r="AP71" s="688">
        <v>4</v>
      </c>
      <c r="AQ71" s="688"/>
      <c r="AR71" s="688"/>
      <c r="AS71" s="688"/>
      <c r="AT71" s="688"/>
      <c r="AU71" s="688">
        <v>2</v>
      </c>
      <c r="AV71" s="688"/>
      <c r="AW71" s="688"/>
      <c r="AX71" s="688"/>
      <c r="AY71" s="688"/>
      <c r="AZ71" s="694" t="s">
        <v>307</v>
      </c>
      <c r="BA71" s="694"/>
      <c r="BB71" s="694"/>
      <c r="BC71" s="694"/>
      <c r="BD71" s="695"/>
      <c r="BE71" s="55"/>
      <c r="BF71" s="55"/>
      <c r="BG71" s="55"/>
      <c r="BH71" s="55"/>
      <c r="BI71" s="55"/>
      <c r="BJ71" s="55"/>
      <c r="BK71" s="55"/>
      <c r="BL71" s="55"/>
      <c r="BM71" s="55"/>
      <c r="BN71" s="55"/>
      <c r="BO71" s="55"/>
      <c r="BP71" s="55"/>
      <c r="BQ71" s="52">
        <v>65</v>
      </c>
      <c r="BR71" s="73"/>
      <c r="BS71" s="742"/>
      <c r="BT71" s="743"/>
      <c r="BU71" s="743"/>
      <c r="BV71" s="743"/>
      <c r="BW71" s="743"/>
      <c r="BX71" s="743"/>
      <c r="BY71" s="743"/>
      <c r="BZ71" s="743"/>
      <c r="CA71" s="743"/>
      <c r="CB71" s="743"/>
      <c r="CC71" s="743"/>
      <c r="CD71" s="743"/>
      <c r="CE71" s="743"/>
      <c r="CF71" s="743"/>
      <c r="CG71" s="744"/>
      <c r="CH71" s="745"/>
      <c r="CI71" s="746"/>
      <c r="CJ71" s="746"/>
      <c r="CK71" s="746"/>
      <c r="CL71" s="747"/>
      <c r="CM71" s="745"/>
      <c r="CN71" s="746"/>
      <c r="CO71" s="746"/>
      <c r="CP71" s="746"/>
      <c r="CQ71" s="747"/>
      <c r="CR71" s="745"/>
      <c r="CS71" s="746"/>
      <c r="CT71" s="746"/>
      <c r="CU71" s="746"/>
      <c r="CV71" s="747"/>
      <c r="CW71" s="745"/>
      <c r="CX71" s="746"/>
      <c r="CY71" s="746"/>
      <c r="CZ71" s="746"/>
      <c r="DA71" s="747"/>
      <c r="DB71" s="745"/>
      <c r="DC71" s="746"/>
      <c r="DD71" s="746"/>
      <c r="DE71" s="746"/>
      <c r="DF71" s="747"/>
      <c r="DG71" s="745"/>
      <c r="DH71" s="746"/>
      <c r="DI71" s="746"/>
      <c r="DJ71" s="746"/>
      <c r="DK71" s="747"/>
      <c r="DL71" s="745"/>
      <c r="DM71" s="746"/>
      <c r="DN71" s="746"/>
      <c r="DO71" s="746"/>
      <c r="DP71" s="747"/>
      <c r="DQ71" s="745"/>
      <c r="DR71" s="746"/>
      <c r="DS71" s="746"/>
      <c r="DT71" s="746"/>
      <c r="DU71" s="747"/>
      <c r="DV71" s="742"/>
      <c r="DW71" s="743"/>
      <c r="DX71" s="743"/>
      <c r="DY71" s="743"/>
      <c r="DZ71" s="748"/>
      <c r="EA71" s="48"/>
    </row>
    <row r="72" spans="1:131" ht="26.25" customHeight="1" x14ac:dyDescent="0.15">
      <c r="A72" s="52">
        <v>5</v>
      </c>
      <c r="B72" s="684" t="s">
        <v>535</v>
      </c>
      <c r="C72" s="685"/>
      <c r="D72" s="685"/>
      <c r="E72" s="685"/>
      <c r="F72" s="685"/>
      <c r="G72" s="685"/>
      <c r="H72" s="685"/>
      <c r="I72" s="685"/>
      <c r="J72" s="685"/>
      <c r="K72" s="685"/>
      <c r="L72" s="685"/>
      <c r="M72" s="685"/>
      <c r="N72" s="685"/>
      <c r="O72" s="685"/>
      <c r="P72" s="686"/>
      <c r="Q72" s="687">
        <v>1350</v>
      </c>
      <c r="R72" s="688"/>
      <c r="S72" s="688"/>
      <c r="T72" s="688"/>
      <c r="U72" s="688"/>
      <c r="V72" s="688">
        <v>1311</v>
      </c>
      <c r="W72" s="688"/>
      <c r="X72" s="688"/>
      <c r="Y72" s="688"/>
      <c r="Z72" s="688"/>
      <c r="AA72" s="688">
        <v>38</v>
      </c>
      <c r="AB72" s="688"/>
      <c r="AC72" s="688"/>
      <c r="AD72" s="688"/>
      <c r="AE72" s="688"/>
      <c r="AF72" s="688">
        <v>38</v>
      </c>
      <c r="AG72" s="688"/>
      <c r="AH72" s="688"/>
      <c r="AI72" s="688"/>
      <c r="AJ72" s="688"/>
      <c r="AK72" s="688">
        <v>57</v>
      </c>
      <c r="AL72" s="688"/>
      <c r="AM72" s="688"/>
      <c r="AN72" s="688"/>
      <c r="AO72" s="688"/>
      <c r="AP72" s="688">
        <v>482</v>
      </c>
      <c r="AQ72" s="688"/>
      <c r="AR72" s="688"/>
      <c r="AS72" s="688"/>
      <c r="AT72" s="688"/>
      <c r="AU72" s="688">
        <v>100</v>
      </c>
      <c r="AV72" s="688"/>
      <c r="AW72" s="688"/>
      <c r="AX72" s="688"/>
      <c r="AY72" s="688"/>
      <c r="AZ72" s="694"/>
      <c r="BA72" s="694"/>
      <c r="BB72" s="694"/>
      <c r="BC72" s="694"/>
      <c r="BD72" s="695"/>
      <c r="BE72" s="55"/>
      <c r="BF72" s="55"/>
      <c r="BG72" s="55"/>
      <c r="BH72" s="55"/>
      <c r="BI72" s="55"/>
      <c r="BJ72" s="55"/>
      <c r="BK72" s="55"/>
      <c r="BL72" s="55"/>
      <c r="BM72" s="55"/>
      <c r="BN72" s="55"/>
      <c r="BO72" s="55"/>
      <c r="BP72" s="55"/>
      <c r="BQ72" s="52">
        <v>66</v>
      </c>
      <c r="BR72" s="73"/>
      <c r="BS72" s="742"/>
      <c r="BT72" s="743"/>
      <c r="BU72" s="743"/>
      <c r="BV72" s="743"/>
      <c r="BW72" s="743"/>
      <c r="BX72" s="743"/>
      <c r="BY72" s="743"/>
      <c r="BZ72" s="743"/>
      <c r="CA72" s="743"/>
      <c r="CB72" s="743"/>
      <c r="CC72" s="743"/>
      <c r="CD72" s="743"/>
      <c r="CE72" s="743"/>
      <c r="CF72" s="743"/>
      <c r="CG72" s="744"/>
      <c r="CH72" s="745"/>
      <c r="CI72" s="746"/>
      <c r="CJ72" s="746"/>
      <c r="CK72" s="746"/>
      <c r="CL72" s="747"/>
      <c r="CM72" s="745"/>
      <c r="CN72" s="746"/>
      <c r="CO72" s="746"/>
      <c r="CP72" s="746"/>
      <c r="CQ72" s="747"/>
      <c r="CR72" s="745"/>
      <c r="CS72" s="746"/>
      <c r="CT72" s="746"/>
      <c r="CU72" s="746"/>
      <c r="CV72" s="747"/>
      <c r="CW72" s="745"/>
      <c r="CX72" s="746"/>
      <c r="CY72" s="746"/>
      <c r="CZ72" s="746"/>
      <c r="DA72" s="747"/>
      <c r="DB72" s="745"/>
      <c r="DC72" s="746"/>
      <c r="DD72" s="746"/>
      <c r="DE72" s="746"/>
      <c r="DF72" s="747"/>
      <c r="DG72" s="745"/>
      <c r="DH72" s="746"/>
      <c r="DI72" s="746"/>
      <c r="DJ72" s="746"/>
      <c r="DK72" s="747"/>
      <c r="DL72" s="745"/>
      <c r="DM72" s="746"/>
      <c r="DN72" s="746"/>
      <c r="DO72" s="746"/>
      <c r="DP72" s="747"/>
      <c r="DQ72" s="745"/>
      <c r="DR72" s="746"/>
      <c r="DS72" s="746"/>
      <c r="DT72" s="746"/>
      <c r="DU72" s="747"/>
      <c r="DV72" s="742"/>
      <c r="DW72" s="743"/>
      <c r="DX72" s="743"/>
      <c r="DY72" s="743"/>
      <c r="DZ72" s="748"/>
      <c r="EA72" s="48"/>
    </row>
    <row r="73" spans="1:131" ht="26.25" customHeight="1" x14ac:dyDescent="0.15">
      <c r="A73" s="52">
        <v>6</v>
      </c>
      <c r="B73" s="684" t="s">
        <v>549</v>
      </c>
      <c r="C73" s="685"/>
      <c r="D73" s="685"/>
      <c r="E73" s="685"/>
      <c r="F73" s="685"/>
      <c r="G73" s="685"/>
      <c r="H73" s="685"/>
      <c r="I73" s="685"/>
      <c r="J73" s="685"/>
      <c r="K73" s="685"/>
      <c r="L73" s="685"/>
      <c r="M73" s="685"/>
      <c r="N73" s="685"/>
      <c r="O73" s="685"/>
      <c r="P73" s="686"/>
      <c r="Q73" s="687">
        <v>1581</v>
      </c>
      <c r="R73" s="688"/>
      <c r="S73" s="688"/>
      <c r="T73" s="688"/>
      <c r="U73" s="688"/>
      <c r="V73" s="688">
        <v>1605</v>
      </c>
      <c r="W73" s="688"/>
      <c r="X73" s="688"/>
      <c r="Y73" s="688"/>
      <c r="Z73" s="688"/>
      <c r="AA73" s="688">
        <v>-25</v>
      </c>
      <c r="AB73" s="688"/>
      <c r="AC73" s="688"/>
      <c r="AD73" s="688"/>
      <c r="AE73" s="688"/>
      <c r="AF73" s="688">
        <v>1518</v>
      </c>
      <c r="AG73" s="688"/>
      <c r="AH73" s="688"/>
      <c r="AI73" s="688"/>
      <c r="AJ73" s="688"/>
      <c r="AK73" s="688" t="s">
        <v>199</v>
      </c>
      <c r="AL73" s="688"/>
      <c r="AM73" s="688"/>
      <c r="AN73" s="688"/>
      <c r="AO73" s="688"/>
      <c r="AP73" s="688">
        <v>2774</v>
      </c>
      <c r="AQ73" s="688"/>
      <c r="AR73" s="688"/>
      <c r="AS73" s="688"/>
      <c r="AT73" s="688"/>
      <c r="AU73" s="688" t="s">
        <v>199</v>
      </c>
      <c r="AV73" s="688"/>
      <c r="AW73" s="688"/>
      <c r="AX73" s="688"/>
      <c r="AY73" s="688"/>
      <c r="AZ73" s="694" t="s">
        <v>544</v>
      </c>
      <c r="BA73" s="694"/>
      <c r="BB73" s="694"/>
      <c r="BC73" s="694"/>
      <c r="BD73" s="695"/>
      <c r="BE73" s="55"/>
      <c r="BF73" s="55"/>
      <c r="BG73" s="55"/>
      <c r="BH73" s="55"/>
      <c r="BI73" s="55"/>
      <c r="BJ73" s="55"/>
      <c r="BK73" s="55"/>
      <c r="BL73" s="55"/>
      <c r="BM73" s="55"/>
      <c r="BN73" s="55"/>
      <c r="BO73" s="55"/>
      <c r="BP73" s="55"/>
      <c r="BQ73" s="52">
        <v>67</v>
      </c>
      <c r="BR73" s="73"/>
      <c r="BS73" s="742"/>
      <c r="BT73" s="743"/>
      <c r="BU73" s="743"/>
      <c r="BV73" s="743"/>
      <c r="BW73" s="743"/>
      <c r="BX73" s="743"/>
      <c r="BY73" s="743"/>
      <c r="BZ73" s="743"/>
      <c r="CA73" s="743"/>
      <c r="CB73" s="743"/>
      <c r="CC73" s="743"/>
      <c r="CD73" s="743"/>
      <c r="CE73" s="743"/>
      <c r="CF73" s="743"/>
      <c r="CG73" s="744"/>
      <c r="CH73" s="745"/>
      <c r="CI73" s="746"/>
      <c r="CJ73" s="746"/>
      <c r="CK73" s="746"/>
      <c r="CL73" s="747"/>
      <c r="CM73" s="745"/>
      <c r="CN73" s="746"/>
      <c r="CO73" s="746"/>
      <c r="CP73" s="746"/>
      <c r="CQ73" s="747"/>
      <c r="CR73" s="745"/>
      <c r="CS73" s="746"/>
      <c r="CT73" s="746"/>
      <c r="CU73" s="746"/>
      <c r="CV73" s="747"/>
      <c r="CW73" s="745"/>
      <c r="CX73" s="746"/>
      <c r="CY73" s="746"/>
      <c r="CZ73" s="746"/>
      <c r="DA73" s="747"/>
      <c r="DB73" s="745"/>
      <c r="DC73" s="746"/>
      <c r="DD73" s="746"/>
      <c r="DE73" s="746"/>
      <c r="DF73" s="747"/>
      <c r="DG73" s="745"/>
      <c r="DH73" s="746"/>
      <c r="DI73" s="746"/>
      <c r="DJ73" s="746"/>
      <c r="DK73" s="747"/>
      <c r="DL73" s="745"/>
      <c r="DM73" s="746"/>
      <c r="DN73" s="746"/>
      <c r="DO73" s="746"/>
      <c r="DP73" s="747"/>
      <c r="DQ73" s="745"/>
      <c r="DR73" s="746"/>
      <c r="DS73" s="746"/>
      <c r="DT73" s="746"/>
      <c r="DU73" s="747"/>
      <c r="DV73" s="742"/>
      <c r="DW73" s="743"/>
      <c r="DX73" s="743"/>
      <c r="DY73" s="743"/>
      <c r="DZ73" s="748"/>
      <c r="EA73" s="48"/>
    </row>
    <row r="74" spans="1:131" ht="26.25" customHeight="1" x14ac:dyDescent="0.15">
      <c r="A74" s="52">
        <v>7</v>
      </c>
      <c r="B74" s="684" t="s">
        <v>413</v>
      </c>
      <c r="C74" s="685"/>
      <c r="D74" s="685"/>
      <c r="E74" s="685"/>
      <c r="F74" s="685"/>
      <c r="G74" s="685"/>
      <c r="H74" s="685"/>
      <c r="I74" s="685"/>
      <c r="J74" s="685"/>
      <c r="K74" s="685"/>
      <c r="L74" s="685"/>
      <c r="M74" s="685"/>
      <c r="N74" s="685"/>
      <c r="O74" s="685"/>
      <c r="P74" s="686"/>
      <c r="Q74" s="687">
        <v>265</v>
      </c>
      <c r="R74" s="688"/>
      <c r="S74" s="688"/>
      <c r="T74" s="688"/>
      <c r="U74" s="688"/>
      <c r="V74" s="688">
        <v>257</v>
      </c>
      <c r="W74" s="688"/>
      <c r="X74" s="688"/>
      <c r="Y74" s="688"/>
      <c r="Z74" s="688"/>
      <c r="AA74" s="688">
        <v>8</v>
      </c>
      <c r="AB74" s="688"/>
      <c r="AC74" s="688"/>
      <c r="AD74" s="688"/>
      <c r="AE74" s="688"/>
      <c r="AF74" s="688">
        <v>8</v>
      </c>
      <c r="AG74" s="688"/>
      <c r="AH74" s="688"/>
      <c r="AI74" s="688"/>
      <c r="AJ74" s="688"/>
      <c r="AK74" s="688">
        <v>43</v>
      </c>
      <c r="AL74" s="688"/>
      <c r="AM74" s="688"/>
      <c r="AN74" s="688"/>
      <c r="AO74" s="688"/>
      <c r="AP74" s="688" t="s">
        <v>199</v>
      </c>
      <c r="AQ74" s="688"/>
      <c r="AR74" s="688"/>
      <c r="AS74" s="688"/>
      <c r="AT74" s="688"/>
      <c r="AU74" s="688" t="s">
        <v>199</v>
      </c>
      <c r="AV74" s="688"/>
      <c r="AW74" s="688"/>
      <c r="AX74" s="688"/>
      <c r="AY74" s="688"/>
      <c r="AZ74" s="694"/>
      <c r="BA74" s="694"/>
      <c r="BB74" s="694"/>
      <c r="BC74" s="694"/>
      <c r="BD74" s="695"/>
      <c r="BE74" s="55"/>
      <c r="BF74" s="55"/>
      <c r="BG74" s="55"/>
      <c r="BH74" s="55"/>
      <c r="BI74" s="55"/>
      <c r="BJ74" s="55"/>
      <c r="BK74" s="55"/>
      <c r="BL74" s="55"/>
      <c r="BM74" s="55"/>
      <c r="BN74" s="55"/>
      <c r="BO74" s="55"/>
      <c r="BP74" s="55"/>
      <c r="BQ74" s="52">
        <v>68</v>
      </c>
      <c r="BR74" s="73"/>
      <c r="BS74" s="742"/>
      <c r="BT74" s="743"/>
      <c r="BU74" s="743"/>
      <c r="BV74" s="743"/>
      <c r="BW74" s="743"/>
      <c r="BX74" s="743"/>
      <c r="BY74" s="743"/>
      <c r="BZ74" s="743"/>
      <c r="CA74" s="743"/>
      <c r="CB74" s="743"/>
      <c r="CC74" s="743"/>
      <c r="CD74" s="743"/>
      <c r="CE74" s="743"/>
      <c r="CF74" s="743"/>
      <c r="CG74" s="744"/>
      <c r="CH74" s="745"/>
      <c r="CI74" s="746"/>
      <c r="CJ74" s="746"/>
      <c r="CK74" s="746"/>
      <c r="CL74" s="747"/>
      <c r="CM74" s="745"/>
      <c r="CN74" s="746"/>
      <c r="CO74" s="746"/>
      <c r="CP74" s="746"/>
      <c r="CQ74" s="747"/>
      <c r="CR74" s="745"/>
      <c r="CS74" s="746"/>
      <c r="CT74" s="746"/>
      <c r="CU74" s="746"/>
      <c r="CV74" s="747"/>
      <c r="CW74" s="745"/>
      <c r="CX74" s="746"/>
      <c r="CY74" s="746"/>
      <c r="CZ74" s="746"/>
      <c r="DA74" s="747"/>
      <c r="DB74" s="745"/>
      <c r="DC74" s="746"/>
      <c r="DD74" s="746"/>
      <c r="DE74" s="746"/>
      <c r="DF74" s="747"/>
      <c r="DG74" s="745"/>
      <c r="DH74" s="746"/>
      <c r="DI74" s="746"/>
      <c r="DJ74" s="746"/>
      <c r="DK74" s="747"/>
      <c r="DL74" s="745"/>
      <c r="DM74" s="746"/>
      <c r="DN74" s="746"/>
      <c r="DO74" s="746"/>
      <c r="DP74" s="747"/>
      <c r="DQ74" s="745"/>
      <c r="DR74" s="746"/>
      <c r="DS74" s="746"/>
      <c r="DT74" s="746"/>
      <c r="DU74" s="747"/>
      <c r="DV74" s="742"/>
      <c r="DW74" s="743"/>
      <c r="DX74" s="743"/>
      <c r="DY74" s="743"/>
      <c r="DZ74" s="748"/>
      <c r="EA74" s="48"/>
    </row>
    <row r="75" spans="1:131" ht="26.25" customHeight="1" x14ac:dyDescent="0.15">
      <c r="A75" s="52">
        <v>8</v>
      </c>
      <c r="B75" s="684" t="s">
        <v>536</v>
      </c>
      <c r="C75" s="685"/>
      <c r="D75" s="685"/>
      <c r="E75" s="685"/>
      <c r="F75" s="685"/>
      <c r="G75" s="685"/>
      <c r="H75" s="685"/>
      <c r="I75" s="685"/>
      <c r="J75" s="685"/>
      <c r="K75" s="685"/>
      <c r="L75" s="685"/>
      <c r="M75" s="685"/>
      <c r="N75" s="685"/>
      <c r="O75" s="685"/>
      <c r="P75" s="686"/>
      <c r="Q75" s="696">
        <v>866</v>
      </c>
      <c r="R75" s="691"/>
      <c r="S75" s="691"/>
      <c r="T75" s="691"/>
      <c r="U75" s="693"/>
      <c r="V75" s="689">
        <v>860</v>
      </c>
      <c r="W75" s="691"/>
      <c r="X75" s="691"/>
      <c r="Y75" s="691"/>
      <c r="Z75" s="693"/>
      <c r="AA75" s="689">
        <v>6</v>
      </c>
      <c r="AB75" s="691"/>
      <c r="AC75" s="691"/>
      <c r="AD75" s="691"/>
      <c r="AE75" s="693"/>
      <c r="AF75" s="689">
        <v>6</v>
      </c>
      <c r="AG75" s="691"/>
      <c r="AH75" s="691"/>
      <c r="AI75" s="691"/>
      <c r="AJ75" s="693"/>
      <c r="AK75" s="689">
        <v>121</v>
      </c>
      <c r="AL75" s="691"/>
      <c r="AM75" s="691"/>
      <c r="AN75" s="691"/>
      <c r="AO75" s="693"/>
      <c r="AP75" s="689" t="s">
        <v>199</v>
      </c>
      <c r="AQ75" s="691"/>
      <c r="AR75" s="691"/>
      <c r="AS75" s="691"/>
      <c r="AT75" s="693"/>
      <c r="AU75" s="689" t="s">
        <v>199</v>
      </c>
      <c r="AV75" s="691"/>
      <c r="AW75" s="691"/>
      <c r="AX75" s="691"/>
      <c r="AY75" s="693"/>
      <c r="AZ75" s="694"/>
      <c r="BA75" s="694"/>
      <c r="BB75" s="694"/>
      <c r="BC75" s="694"/>
      <c r="BD75" s="695"/>
      <c r="BE75" s="55"/>
      <c r="BF75" s="55"/>
      <c r="BG75" s="55"/>
      <c r="BH75" s="55"/>
      <c r="BI75" s="55"/>
      <c r="BJ75" s="55"/>
      <c r="BK75" s="55"/>
      <c r="BL75" s="55"/>
      <c r="BM75" s="55"/>
      <c r="BN75" s="55"/>
      <c r="BO75" s="55"/>
      <c r="BP75" s="55"/>
      <c r="BQ75" s="52">
        <v>69</v>
      </c>
      <c r="BR75" s="73"/>
      <c r="BS75" s="742"/>
      <c r="BT75" s="743"/>
      <c r="BU75" s="743"/>
      <c r="BV75" s="743"/>
      <c r="BW75" s="743"/>
      <c r="BX75" s="743"/>
      <c r="BY75" s="743"/>
      <c r="BZ75" s="743"/>
      <c r="CA75" s="743"/>
      <c r="CB75" s="743"/>
      <c r="CC75" s="743"/>
      <c r="CD75" s="743"/>
      <c r="CE75" s="743"/>
      <c r="CF75" s="743"/>
      <c r="CG75" s="744"/>
      <c r="CH75" s="745"/>
      <c r="CI75" s="746"/>
      <c r="CJ75" s="746"/>
      <c r="CK75" s="746"/>
      <c r="CL75" s="747"/>
      <c r="CM75" s="745"/>
      <c r="CN75" s="746"/>
      <c r="CO75" s="746"/>
      <c r="CP75" s="746"/>
      <c r="CQ75" s="747"/>
      <c r="CR75" s="745"/>
      <c r="CS75" s="746"/>
      <c r="CT75" s="746"/>
      <c r="CU75" s="746"/>
      <c r="CV75" s="747"/>
      <c r="CW75" s="745"/>
      <c r="CX75" s="746"/>
      <c r="CY75" s="746"/>
      <c r="CZ75" s="746"/>
      <c r="DA75" s="747"/>
      <c r="DB75" s="745"/>
      <c r="DC75" s="746"/>
      <c r="DD75" s="746"/>
      <c r="DE75" s="746"/>
      <c r="DF75" s="747"/>
      <c r="DG75" s="745"/>
      <c r="DH75" s="746"/>
      <c r="DI75" s="746"/>
      <c r="DJ75" s="746"/>
      <c r="DK75" s="747"/>
      <c r="DL75" s="745"/>
      <c r="DM75" s="746"/>
      <c r="DN75" s="746"/>
      <c r="DO75" s="746"/>
      <c r="DP75" s="747"/>
      <c r="DQ75" s="745"/>
      <c r="DR75" s="746"/>
      <c r="DS75" s="746"/>
      <c r="DT75" s="746"/>
      <c r="DU75" s="747"/>
      <c r="DV75" s="742"/>
      <c r="DW75" s="743"/>
      <c r="DX75" s="743"/>
      <c r="DY75" s="743"/>
      <c r="DZ75" s="748"/>
      <c r="EA75" s="48"/>
    </row>
    <row r="76" spans="1:131" ht="26.25" customHeight="1" x14ac:dyDescent="0.15">
      <c r="A76" s="52">
        <v>9</v>
      </c>
      <c r="B76" s="684" t="s">
        <v>193</v>
      </c>
      <c r="C76" s="685"/>
      <c r="D76" s="685"/>
      <c r="E76" s="685"/>
      <c r="F76" s="685"/>
      <c r="G76" s="685"/>
      <c r="H76" s="685"/>
      <c r="I76" s="685"/>
      <c r="J76" s="685"/>
      <c r="K76" s="685"/>
      <c r="L76" s="685"/>
      <c r="M76" s="685"/>
      <c r="N76" s="685"/>
      <c r="O76" s="685"/>
      <c r="P76" s="686"/>
      <c r="Q76" s="696">
        <v>189</v>
      </c>
      <c r="R76" s="691"/>
      <c r="S76" s="691"/>
      <c r="T76" s="691"/>
      <c r="U76" s="693"/>
      <c r="V76" s="689">
        <v>186</v>
      </c>
      <c r="W76" s="691"/>
      <c r="X76" s="691"/>
      <c r="Y76" s="691"/>
      <c r="Z76" s="693"/>
      <c r="AA76" s="689">
        <v>3</v>
      </c>
      <c r="AB76" s="691"/>
      <c r="AC76" s="691"/>
      <c r="AD76" s="691"/>
      <c r="AE76" s="693"/>
      <c r="AF76" s="689">
        <v>3</v>
      </c>
      <c r="AG76" s="691"/>
      <c r="AH76" s="691"/>
      <c r="AI76" s="691"/>
      <c r="AJ76" s="693"/>
      <c r="AK76" s="689" t="s">
        <v>199</v>
      </c>
      <c r="AL76" s="691"/>
      <c r="AM76" s="691"/>
      <c r="AN76" s="691"/>
      <c r="AO76" s="693"/>
      <c r="AP76" s="689" t="s">
        <v>199</v>
      </c>
      <c r="AQ76" s="691"/>
      <c r="AR76" s="691"/>
      <c r="AS76" s="691"/>
      <c r="AT76" s="693"/>
      <c r="AU76" s="689" t="s">
        <v>199</v>
      </c>
      <c r="AV76" s="691"/>
      <c r="AW76" s="691"/>
      <c r="AX76" s="691"/>
      <c r="AY76" s="693"/>
      <c r="AZ76" s="694"/>
      <c r="BA76" s="694"/>
      <c r="BB76" s="694"/>
      <c r="BC76" s="694"/>
      <c r="BD76" s="695"/>
      <c r="BE76" s="55"/>
      <c r="BF76" s="55"/>
      <c r="BG76" s="55"/>
      <c r="BH76" s="55"/>
      <c r="BI76" s="55"/>
      <c r="BJ76" s="55"/>
      <c r="BK76" s="55"/>
      <c r="BL76" s="55"/>
      <c r="BM76" s="55"/>
      <c r="BN76" s="55"/>
      <c r="BO76" s="55"/>
      <c r="BP76" s="55"/>
      <c r="BQ76" s="52">
        <v>70</v>
      </c>
      <c r="BR76" s="73"/>
      <c r="BS76" s="742"/>
      <c r="BT76" s="743"/>
      <c r="BU76" s="743"/>
      <c r="BV76" s="743"/>
      <c r="BW76" s="743"/>
      <c r="BX76" s="743"/>
      <c r="BY76" s="743"/>
      <c r="BZ76" s="743"/>
      <c r="CA76" s="743"/>
      <c r="CB76" s="743"/>
      <c r="CC76" s="743"/>
      <c r="CD76" s="743"/>
      <c r="CE76" s="743"/>
      <c r="CF76" s="743"/>
      <c r="CG76" s="744"/>
      <c r="CH76" s="745"/>
      <c r="CI76" s="746"/>
      <c r="CJ76" s="746"/>
      <c r="CK76" s="746"/>
      <c r="CL76" s="747"/>
      <c r="CM76" s="745"/>
      <c r="CN76" s="746"/>
      <c r="CO76" s="746"/>
      <c r="CP76" s="746"/>
      <c r="CQ76" s="747"/>
      <c r="CR76" s="745"/>
      <c r="CS76" s="746"/>
      <c r="CT76" s="746"/>
      <c r="CU76" s="746"/>
      <c r="CV76" s="747"/>
      <c r="CW76" s="745"/>
      <c r="CX76" s="746"/>
      <c r="CY76" s="746"/>
      <c r="CZ76" s="746"/>
      <c r="DA76" s="747"/>
      <c r="DB76" s="745"/>
      <c r="DC76" s="746"/>
      <c r="DD76" s="746"/>
      <c r="DE76" s="746"/>
      <c r="DF76" s="747"/>
      <c r="DG76" s="745"/>
      <c r="DH76" s="746"/>
      <c r="DI76" s="746"/>
      <c r="DJ76" s="746"/>
      <c r="DK76" s="747"/>
      <c r="DL76" s="745"/>
      <c r="DM76" s="746"/>
      <c r="DN76" s="746"/>
      <c r="DO76" s="746"/>
      <c r="DP76" s="747"/>
      <c r="DQ76" s="745"/>
      <c r="DR76" s="746"/>
      <c r="DS76" s="746"/>
      <c r="DT76" s="746"/>
      <c r="DU76" s="747"/>
      <c r="DV76" s="742"/>
      <c r="DW76" s="743"/>
      <c r="DX76" s="743"/>
      <c r="DY76" s="743"/>
      <c r="DZ76" s="748"/>
      <c r="EA76" s="48"/>
    </row>
    <row r="77" spans="1:131" ht="26.25" customHeight="1" x14ac:dyDescent="0.15">
      <c r="A77" s="52">
        <v>10</v>
      </c>
      <c r="B77" s="684" t="s">
        <v>538</v>
      </c>
      <c r="C77" s="685"/>
      <c r="D77" s="685"/>
      <c r="E77" s="685"/>
      <c r="F77" s="685"/>
      <c r="G77" s="685"/>
      <c r="H77" s="685"/>
      <c r="I77" s="685"/>
      <c r="J77" s="685"/>
      <c r="K77" s="685"/>
      <c r="L77" s="685"/>
      <c r="M77" s="685"/>
      <c r="N77" s="685"/>
      <c r="O77" s="685"/>
      <c r="P77" s="686"/>
      <c r="Q77" s="696">
        <v>25</v>
      </c>
      <c r="R77" s="691"/>
      <c r="S77" s="691"/>
      <c r="T77" s="691"/>
      <c r="U77" s="693"/>
      <c r="V77" s="689">
        <v>24</v>
      </c>
      <c r="W77" s="691"/>
      <c r="X77" s="691"/>
      <c r="Y77" s="691"/>
      <c r="Z77" s="693"/>
      <c r="AA77" s="689">
        <v>1</v>
      </c>
      <c r="AB77" s="691"/>
      <c r="AC77" s="691"/>
      <c r="AD77" s="691"/>
      <c r="AE77" s="693"/>
      <c r="AF77" s="689">
        <v>1</v>
      </c>
      <c r="AG77" s="691"/>
      <c r="AH77" s="691"/>
      <c r="AI77" s="691"/>
      <c r="AJ77" s="693"/>
      <c r="AK77" s="689">
        <v>10</v>
      </c>
      <c r="AL77" s="691"/>
      <c r="AM77" s="691"/>
      <c r="AN77" s="691"/>
      <c r="AO77" s="693"/>
      <c r="AP77" s="689" t="s">
        <v>199</v>
      </c>
      <c r="AQ77" s="691"/>
      <c r="AR77" s="691"/>
      <c r="AS77" s="691"/>
      <c r="AT77" s="693"/>
      <c r="AU77" s="689" t="s">
        <v>199</v>
      </c>
      <c r="AV77" s="691"/>
      <c r="AW77" s="691"/>
      <c r="AX77" s="691"/>
      <c r="AY77" s="693"/>
      <c r="AZ77" s="694"/>
      <c r="BA77" s="694"/>
      <c r="BB77" s="694"/>
      <c r="BC77" s="694"/>
      <c r="BD77" s="695"/>
      <c r="BE77" s="55"/>
      <c r="BF77" s="55"/>
      <c r="BG77" s="55"/>
      <c r="BH77" s="55"/>
      <c r="BI77" s="55"/>
      <c r="BJ77" s="55"/>
      <c r="BK77" s="55"/>
      <c r="BL77" s="55"/>
      <c r="BM77" s="55"/>
      <c r="BN77" s="55"/>
      <c r="BO77" s="55"/>
      <c r="BP77" s="55"/>
      <c r="BQ77" s="52">
        <v>71</v>
      </c>
      <c r="BR77" s="73"/>
      <c r="BS77" s="742"/>
      <c r="BT77" s="743"/>
      <c r="BU77" s="743"/>
      <c r="BV77" s="743"/>
      <c r="BW77" s="743"/>
      <c r="BX77" s="743"/>
      <c r="BY77" s="743"/>
      <c r="BZ77" s="743"/>
      <c r="CA77" s="743"/>
      <c r="CB77" s="743"/>
      <c r="CC77" s="743"/>
      <c r="CD77" s="743"/>
      <c r="CE77" s="743"/>
      <c r="CF77" s="743"/>
      <c r="CG77" s="744"/>
      <c r="CH77" s="745"/>
      <c r="CI77" s="746"/>
      <c r="CJ77" s="746"/>
      <c r="CK77" s="746"/>
      <c r="CL77" s="747"/>
      <c r="CM77" s="745"/>
      <c r="CN77" s="746"/>
      <c r="CO77" s="746"/>
      <c r="CP77" s="746"/>
      <c r="CQ77" s="747"/>
      <c r="CR77" s="745"/>
      <c r="CS77" s="746"/>
      <c r="CT77" s="746"/>
      <c r="CU77" s="746"/>
      <c r="CV77" s="747"/>
      <c r="CW77" s="745"/>
      <c r="CX77" s="746"/>
      <c r="CY77" s="746"/>
      <c r="CZ77" s="746"/>
      <c r="DA77" s="747"/>
      <c r="DB77" s="745"/>
      <c r="DC77" s="746"/>
      <c r="DD77" s="746"/>
      <c r="DE77" s="746"/>
      <c r="DF77" s="747"/>
      <c r="DG77" s="745"/>
      <c r="DH77" s="746"/>
      <c r="DI77" s="746"/>
      <c r="DJ77" s="746"/>
      <c r="DK77" s="747"/>
      <c r="DL77" s="745"/>
      <c r="DM77" s="746"/>
      <c r="DN77" s="746"/>
      <c r="DO77" s="746"/>
      <c r="DP77" s="747"/>
      <c r="DQ77" s="745"/>
      <c r="DR77" s="746"/>
      <c r="DS77" s="746"/>
      <c r="DT77" s="746"/>
      <c r="DU77" s="747"/>
      <c r="DV77" s="742"/>
      <c r="DW77" s="743"/>
      <c r="DX77" s="743"/>
      <c r="DY77" s="743"/>
      <c r="DZ77" s="748"/>
      <c r="EA77" s="48"/>
    </row>
    <row r="78" spans="1:131" ht="26.25" customHeight="1" x14ac:dyDescent="0.15">
      <c r="A78" s="52">
        <v>11</v>
      </c>
      <c r="B78" s="684" t="s">
        <v>539</v>
      </c>
      <c r="C78" s="685"/>
      <c r="D78" s="685"/>
      <c r="E78" s="685"/>
      <c r="F78" s="685"/>
      <c r="G78" s="685"/>
      <c r="H78" s="685"/>
      <c r="I78" s="685"/>
      <c r="J78" s="685"/>
      <c r="K78" s="685"/>
      <c r="L78" s="685"/>
      <c r="M78" s="685"/>
      <c r="N78" s="685"/>
      <c r="O78" s="685"/>
      <c r="P78" s="686"/>
      <c r="Q78" s="687">
        <v>17</v>
      </c>
      <c r="R78" s="688"/>
      <c r="S78" s="688"/>
      <c r="T78" s="688"/>
      <c r="U78" s="688"/>
      <c r="V78" s="688">
        <v>9</v>
      </c>
      <c r="W78" s="688"/>
      <c r="X78" s="688"/>
      <c r="Y78" s="688"/>
      <c r="Z78" s="688"/>
      <c r="AA78" s="688">
        <v>8</v>
      </c>
      <c r="AB78" s="688"/>
      <c r="AC78" s="688"/>
      <c r="AD78" s="688"/>
      <c r="AE78" s="688"/>
      <c r="AF78" s="688">
        <v>8</v>
      </c>
      <c r="AG78" s="688"/>
      <c r="AH78" s="688"/>
      <c r="AI78" s="688"/>
      <c r="AJ78" s="688"/>
      <c r="AK78" s="688" t="s">
        <v>199</v>
      </c>
      <c r="AL78" s="688"/>
      <c r="AM78" s="688"/>
      <c r="AN78" s="688"/>
      <c r="AO78" s="688"/>
      <c r="AP78" s="688" t="s">
        <v>199</v>
      </c>
      <c r="AQ78" s="688"/>
      <c r="AR78" s="688"/>
      <c r="AS78" s="688"/>
      <c r="AT78" s="688"/>
      <c r="AU78" s="688" t="s">
        <v>199</v>
      </c>
      <c r="AV78" s="688"/>
      <c r="AW78" s="688"/>
      <c r="AX78" s="688"/>
      <c r="AY78" s="688"/>
      <c r="AZ78" s="694"/>
      <c r="BA78" s="694"/>
      <c r="BB78" s="694"/>
      <c r="BC78" s="694"/>
      <c r="BD78" s="695"/>
      <c r="BE78" s="55"/>
      <c r="BF78" s="55"/>
      <c r="BG78" s="55"/>
      <c r="BH78" s="55"/>
      <c r="BI78" s="55"/>
      <c r="BJ78" s="48"/>
      <c r="BK78" s="48"/>
      <c r="BL78" s="48"/>
      <c r="BM78" s="48"/>
      <c r="BN78" s="48"/>
      <c r="BO78" s="55"/>
      <c r="BP78" s="55"/>
      <c r="BQ78" s="52">
        <v>72</v>
      </c>
      <c r="BR78" s="73"/>
      <c r="BS78" s="742"/>
      <c r="BT78" s="743"/>
      <c r="BU78" s="743"/>
      <c r="BV78" s="743"/>
      <c r="BW78" s="743"/>
      <c r="BX78" s="743"/>
      <c r="BY78" s="743"/>
      <c r="BZ78" s="743"/>
      <c r="CA78" s="743"/>
      <c r="CB78" s="743"/>
      <c r="CC78" s="743"/>
      <c r="CD78" s="743"/>
      <c r="CE78" s="743"/>
      <c r="CF78" s="743"/>
      <c r="CG78" s="744"/>
      <c r="CH78" s="745"/>
      <c r="CI78" s="746"/>
      <c r="CJ78" s="746"/>
      <c r="CK78" s="746"/>
      <c r="CL78" s="747"/>
      <c r="CM78" s="745"/>
      <c r="CN78" s="746"/>
      <c r="CO78" s="746"/>
      <c r="CP78" s="746"/>
      <c r="CQ78" s="747"/>
      <c r="CR78" s="745"/>
      <c r="CS78" s="746"/>
      <c r="CT78" s="746"/>
      <c r="CU78" s="746"/>
      <c r="CV78" s="747"/>
      <c r="CW78" s="745"/>
      <c r="CX78" s="746"/>
      <c r="CY78" s="746"/>
      <c r="CZ78" s="746"/>
      <c r="DA78" s="747"/>
      <c r="DB78" s="745"/>
      <c r="DC78" s="746"/>
      <c r="DD78" s="746"/>
      <c r="DE78" s="746"/>
      <c r="DF78" s="747"/>
      <c r="DG78" s="745"/>
      <c r="DH78" s="746"/>
      <c r="DI78" s="746"/>
      <c r="DJ78" s="746"/>
      <c r="DK78" s="747"/>
      <c r="DL78" s="745"/>
      <c r="DM78" s="746"/>
      <c r="DN78" s="746"/>
      <c r="DO78" s="746"/>
      <c r="DP78" s="747"/>
      <c r="DQ78" s="745"/>
      <c r="DR78" s="746"/>
      <c r="DS78" s="746"/>
      <c r="DT78" s="746"/>
      <c r="DU78" s="747"/>
      <c r="DV78" s="742"/>
      <c r="DW78" s="743"/>
      <c r="DX78" s="743"/>
      <c r="DY78" s="743"/>
      <c r="DZ78" s="748"/>
      <c r="EA78" s="48"/>
    </row>
    <row r="79" spans="1:131" ht="26.25" customHeight="1" x14ac:dyDescent="0.15">
      <c r="A79" s="52">
        <v>12</v>
      </c>
      <c r="B79" s="684" t="s">
        <v>540</v>
      </c>
      <c r="C79" s="685"/>
      <c r="D79" s="685"/>
      <c r="E79" s="685"/>
      <c r="F79" s="685"/>
      <c r="G79" s="685"/>
      <c r="H79" s="685"/>
      <c r="I79" s="685"/>
      <c r="J79" s="685"/>
      <c r="K79" s="685"/>
      <c r="L79" s="685"/>
      <c r="M79" s="685"/>
      <c r="N79" s="685"/>
      <c r="O79" s="685"/>
      <c r="P79" s="686"/>
      <c r="Q79" s="687">
        <v>26</v>
      </c>
      <c r="R79" s="688"/>
      <c r="S79" s="688"/>
      <c r="T79" s="688"/>
      <c r="U79" s="688"/>
      <c r="V79" s="688">
        <v>25</v>
      </c>
      <c r="W79" s="688"/>
      <c r="X79" s="688"/>
      <c r="Y79" s="688"/>
      <c r="Z79" s="688"/>
      <c r="AA79" s="688">
        <v>0</v>
      </c>
      <c r="AB79" s="688"/>
      <c r="AC79" s="688"/>
      <c r="AD79" s="688"/>
      <c r="AE79" s="688"/>
      <c r="AF79" s="688">
        <v>0</v>
      </c>
      <c r="AG79" s="688"/>
      <c r="AH79" s="688"/>
      <c r="AI79" s="688"/>
      <c r="AJ79" s="688"/>
      <c r="AK79" s="688">
        <v>2</v>
      </c>
      <c r="AL79" s="688"/>
      <c r="AM79" s="688"/>
      <c r="AN79" s="688"/>
      <c r="AO79" s="688"/>
      <c r="AP79" s="688" t="s">
        <v>199</v>
      </c>
      <c r="AQ79" s="688"/>
      <c r="AR79" s="688"/>
      <c r="AS79" s="688"/>
      <c r="AT79" s="688"/>
      <c r="AU79" s="688" t="s">
        <v>199</v>
      </c>
      <c r="AV79" s="688"/>
      <c r="AW79" s="688"/>
      <c r="AX79" s="688"/>
      <c r="AY79" s="688"/>
      <c r="AZ79" s="694"/>
      <c r="BA79" s="694"/>
      <c r="BB79" s="694"/>
      <c r="BC79" s="694"/>
      <c r="BD79" s="695"/>
      <c r="BE79" s="55"/>
      <c r="BF79" s="55"/>
      <c r="BG79" s="55"/>
      <c r="BH79" s="55"/>
      <c r="BI79" s="55"/>
      <c r="BJ79" s="48"/>
      <c r="BK79" s="48"/>
      <c r="BL79" s="48"/>
      <c r="BM79" s="48"/>
      <c r="BN79" s="48"/>
      <c r="BO79" s="55"/>
      <c r="BP79" s="55"/>
      <c r="BQ79" s="52">
        <v>73</v>
      </c>
      <c r="BR79" s="73"/>
      <c r="BS79" s="742"/>
      <c r="BT79" s="743"/>
      <c r="BU79" s="743"/>
      <c r="BV79" s="743"/>
      <c r="BW79" s="743"/>
      <c r="BX79" s="743"/>
      <c r="BY79" s="743"/>
      <c r="BZ79" s="743"/>
      <c r="CA79" s="743"/>
      <c r="CB79" s="743"/>
      <c r="CC79" s="743"/>
      <c r="CD79" s="743"/>
      <c r="CE79" s="743"/>
      <c r="CF79" s="743"/>
      <c r="CG79" s="744"/>
      <c r="CH79" s="745"/>
      <c r="CI79" s="746"/>
      <c r="CJ79" s="746"/>
      <c r="CK79" s="746"/>
      <c r="CL79" s="747"/>
      <c r="CM79" s="745"/>
      <c r="CN79" s="746"/>
      <c r="CO79" s="746"/>
      <c r="CP79" s="746"/>
      <c r="CQ79" s="747"/>
      <c r="CR79" s="745"/>
      <c r="CS79" s="746"/>
      <c r="CT79" s="746"/>
      <c r="CU79" s="746"/>
      <c r="CV79" s="747"/>
      <c r="CW79" s="745"/>
      <c r="CX79" s="746"/>
      <c r="CY79" s="746"/>
      <c r="CZ79" s="746"/>
      <c r="DA79" s="747"/>
      <c r="DB79" s="745"/>
      <c r="DC79" s="746"/>
      <c r="DD79" s="746"/>
      <c r="DE79" s="746"/>
      <c r="DF79" s="747"/>
      <c r="DG79" s="745"/>
      <c r="DH79" s="746"/>
      <c r="DI79" s="746"/>
      <c r="DJ79" s="746"/>
      <c r="DK79" s="747"/>
      <c r="DL79" s="745"/>
      <c r="DM79" s="746"/>
      <c r="DN79" s="746"/>
      <c r="DO79" s="746"/>
      <c r="DP79" s="747"/>
      <c r="DQ79" s="745"/>
      <c r="DR79" s="746"/>
      <c r="DS79" s="746"/>
      <c r="DT79" s="746"/>
      <c r="DU79" s="747"/>
      <c r="DV79" s="742"/>
      <c r="DW79" s="743"/>
      <c r="DX79" s="743"/>
      <c r="DY79" s="743"/>
      <c r="DZ79" s="748"/>
      <c r="EA79" s="48"/>
    </row>
    <row r="80" spans="1:131" ht="26.25" customHeight="1" x14ac:dyDescent="0.15">
      <c r="A80" s="52">
        <v>13</v>
      </c>
      <c r="B80" s="684" t="s">
        <v>541</v>
      </c>
      <c r="C80" s="685"/>
      <c r="D80" s="685"/>
      <c r="E80" s="685"/>
      <c r="F80" s="685"/>
      <c r="G80" s="685"/>
      <c r="H80" s="685"/>
      <c r="I80" s="685"/>
      <c r="J80" s="685"/>
      <c r="K80" s="685"/>
      <c r="L80" s="685"/>
      <c r="M80" s="685"/>
      <c r="N80" s="685"/>
      <c r="O80" s="685"/>
      <c r="P80" s="686"/>
      <c r="Q80" s="687">
        <v>38</v>
      </c>
      <c r="R80" s="688"/>
      <c r="S80" s="688"/>
      <c r="T80" s="688"/>
      <c r="U80" s="688"/>
      <c r="V80" s="688">
        <v>38</v>
      </c>
      <c r="W80" s="688"/>
      <c r="X80" s="688"/>
      <c r="Y80" s="688"/>
      <c r="Z80" s="688"/>
      <c r="AA80" s="688">
        <v>0</v>
      </c>
      <c r="AB80" s="688"/>
      <c r="AC80" s="688"/>
      <c r="AD80" s="688"/>
      <c r="AE80" s="688"/>
      <c r="AF80" s="688">
        <v>0</v>
      </c>
      <c r="AG80" s="688"/>
      <c r="AH80" s="688"/>
      <c r="AI80" s="688"/>
      <c r="AJ80" s="688"/>
      <c r="AK80" s="688">
        <v>0</v>
      </c>
      <c r="AL80" s="688"/>
      <c r="AM80" s="688"/>
      <c r="AN80" s="688"/>
      <c r="AO80" s="688"/>
      <c r="AP80" s="688" t="s">
        <v>199</v>
      </c>
      <c r="AQ80" s="688"/>
      <c r="AR80" s="688"/>
      <c r="AS80" s="688"/>
      <c r="AT80" s="688"/>
      <c r="AU80" s="688" t="s">
        <v>199</v>
      </c>
      <c r="AV80" s="688"/>
      <c r="AW80" s="688"/>
      <c r="AX80" s="688"/>
      <c r="AY80" s="688"/>
      <c r="AZ80" s="694"/>
      <c r="BA80" s="694"/>
      <c r="BB80" s="694"/>
      <c r="BC80" s="694"/>
      <c r="BD80" s="695"/>
      <c r="BE80" s="55"/>
      <c r="BF80" s="55"/>
      <c r="BG80" s="55"/>
      <c r="BH80" s="55"/>
      <c r="BI80" s="55"/>
      <c r="BJ80" s="55"/>
      <c r="BK80" s="55"/>
      <c r="BL80" s="55"/>
      <c r="BM80" s="55"/>
      <c r="BN80" s="55"/>
      <c r="BO80" s="55"/>
      <c r="BP80" s="55"/>
      <c r="BQ80" s="52">
        <v>74</v>
      </c>
      <c r="BR80" s="73"/>
      <c r="BS80" s="742"/>
      <c r="BT80" s="743"/>
      <c r="BU80" s="743"/>
      <c r="BV80" s="743"/>
      <c r="BW80" s="743"/>
      <c r="BX80" s="743"/>
      <c r="BY80" s="743"/>
      <c r="BZ80" s="743"/>
      <c r="CA80" s="743"/>
      <c r="CB80" s="743"/>
      <c r="CC80" s="743"/>
      <c r="CD80" s="743"/>
      <c r="CE80" s="743"/>
      <c r="CF80" s="743"/>
      <c r="CG80" s="744"/>
      <c r="CH80" s="745"/>
      <c r="CI80" s="746"/>
      <c r="CJ80" s="746"/>
      <c r="CK80" s="746"/>
      <c r="CL80" s="747"/>
      <c r="CM80" s="745"/>
      <c r="CN80" s="746"/>
      <c r="CO80" s="746"/>
      <c r="CP80" s="746"/>
      <c r="CQ80" s="747"/>
      <c r="CR80" s="745"/>
      <c r="CS80" s="746"/>
      <c r="CT80" s="746"/>
      <c r="CU80" s="746"/>
      <c r="CV80" s="747"/>
      <c r="CW80" s="745"/>
      <c r="CX80" s="746"/>
      <c r="CY80" s="746"/>
      <c r="CZ80" s="746"/>
      <c r="DA80" s="747"/>
      <c r="DB80" s="745"/>
      <c r="DC80" s="746"/>
      <c r="DD80" s="746"/>
      <c r="DE80" s="746"/>
      <c r="DF80" s="747"/>
      <c r="DG80" s="745"/>
      <c r="DH80" s="746"/>
      <c r="DI80" s="746"/>
      <c r="DJ80" s="746"/>
      <c r="DK80" s="747"/>
      <c r="DL80" s="745"/>
      <c r="DM80" s="746"/>
      <c r="DN80" s="746"/>
      <c r="DO80" s="746"/>
      <c r="DP80" s="747"/>
      <c r="DQ80" s="745"/>
      <c r="DR80" s="746"/>
      <c r="DS80" s="746"/>
      <c r="DT80" s="746"/>
      <c r="DU80" s="747"/>
      <c r="DV80" s="742"/>
      <c r="DW80" s="743"/>
      <c r="DX80" s="743"/>
      <c r="DY80" s="743"/>
      <c r="DZ80" s="748"/>
      <c r="EA80" s="48"/>
    </row>
    <row r="81" spans="1:131" ht="26.25" customHeight="1" x14ac:dyDescent="0.15">
      <c r="A81" s="52">
        <v>14</v>
      </c>
      <c r="B81" s="684" t="s">
        <v>537</v>
      </c>
      <c r="C81" s="685"/>
      <c r="D81" s="685"/>
      <c r="E81" s="685"/>
      <c r="F81" s="685"/>
      <c r="G81" s="685"/>
      <c r="H81" s="685"/>
      <c r="I81" s="685"/>
      <c r="J81" s="685"/>
      <c r="K81" s="685"/>
      <c r="L81" s="685"/>
      <c r="M81" s="685"/>
      <c r="N81" s="685"/>
      <c r="O81" s="685"/>
      <c r="P81" s="686"/>
      <c r="Q81" s="687">
        <v>73</v>
      </c>
      <c r="R81" s="688"/>
      <c r="S81" s="688"/>
      <c r="T81" s="688"/>
      <c r="U81" s="688"/>
      <c r="V81" s="688">
        <v>69</v>
      </c>
      <c r="W81" s="688"/>
      <c r="X81" s="688"/>
      <c r="Y81" s="688"/>
      <c r="Z81" s="688"/>
      <c r="AA81" s="688">
        <v>4</v>
      </c>
      <c r="AB81" s="688"/>
      <c r="AC81" s="688"/>
      <c r="AD81" s="688"/>
      <c r="AE81" s="688"/>
      <c r="AF81" s="688">
        <v>4</v>
      </c>
      <c r="AG81" s="688"/>
      <c r="AH81" s="688"/>
      <c r="AI81" s="688"/>
      <c r="AJ81" s="688"/>
      <c r="AK81" s="688">
        <v>6</v>
      </c>
      <c r="AL81" s="688"/>
      <c r="AM81" s="688"/>
      <c r="AN81" s="688"/>
      <c r="AO81" s="688"/>
      <c r="AP81" s="688" t="s">
        <v>199</v>
      </c>
      <c r="AQ81" s="688"/>
      <c r="AR81" s="688"/>
      <c r="AS81" s="688"/>
      <c r="AT81" s="688"/>
      <c r="AU81" s="688" t="s">
        <v>199</v>
      </c>
      <c r="AV81" s="688"/>
      <c r="AW81" s="688"/>
      <c r="AX81" s="688"/>
      <c r="AY81" s="688"/>
      <c r="AZ81" s="694"/>
      <c r="BA81" s="694"/>
      <c r="BB81" s="694"/>
      <c r="BC81" s="694"/>
      <c r="BD81" s="695"/>
      <c r="BE81" s="55"/>
      <c r="BF81" s="55"/>
      <c r="BG81" s="55"/>
      <c r="BH81" s="55"/>
      <c r="BI81" s="55"/>
      <c r="BJ81" s="55"/>
      <c r="BK81" s="55"/>
      <c r="BL81" s="55"/>
      <c r="BM81" s="55"/>
      <c r="BN81" s="55"/>
      <c r="BO81" s="55"/>
      <c r="BP81" s="55"/>
      <c r="BQ81" s="52">
        <v>75</v>
      </c>
      <c r="BR81" s="73"/>
      <c r="BS81" s="742"/>
      <c r="BT81" s="743"/>
      <c r="BU81" s="743"/>
      <c r="BV81" s="743"/>
      <c r="BW81" s="743"/>
      <c r="BX81" s="743"/>
      <c r="BY81" s="743"/>
      <c r="BZ81" s="743"/>
      <c r="CA81" s="743"/>
      <c r="CB81" s="743"/>
      <c r="CC81" s="743"/>
      <c r="CD81" s="743"/>
      <c r="CE81" s="743"/>
      <c r="CF81" s="743"/>
      <c r="CG81" s="744"/>
      <c r="CH81" s="745"/>
      <c r="CI81" s="746"/>
      <c r="CJ81" s="746"/>
      <c r="CK81" s="746"/>
      <c r="CL81" s="747"/>
      <c r="CM81" s="745"/>
      <c r="CN81" s="746"/>
      <c r="CO81" s="746"/>
      <c r="CP81" s="746"/>
      <c r="CQ81" s="747"/>
      <c r="CR81" s="745"/>
      <c r="CS81" s="746"/>
      <c r="CT81" s="746"/>
      <c r="CU81" s="746"/>
      <c r="CV81" s="747"/>
      <c r="CW81" s="745"/>
      <c r="CX81" s="746"/>
      <c r="CY81" s="746"/>
      <c r="CZ81" s="746"/>
      <c r="DA81" s="747"/>
      <c r="DB81" s="745"/>
      <c r="DC81" s="746"/>
      <c r="DD81" s="746"/>
      <c r="DE81" s="746"/>
      <c r="DF81" s="747"/>
      <c r="DG81" s="745"/>
      <c r="DH81" s="746"/>
      <c r="DI81" s="746"/>
      <c r="DJ81" s="746"/>
      <c r="DK81" s="747"/>
      <c r="DL81" s="745"/>
      <c r="DM81" s="746"/>
      <c r="DN81" s="746"/>
      <c r="DO81" s="746"/>
      <c r="DP81" s="747"/>
      <c r="DQ81" s="745"/>
      <c r="DR81" s="746"/>
      <c r="DS81" s="746"/>
      <c r="DT81" s="746"/>
      <c r="DU81" s="747"/>
      <c r="DV81" s="742"/>
      <c r="DW81" s="743"/>
      <c r="DX81" s="743"/>
      <c r="DY81" s="743"/>
      <c r="DZ81" s="748"/>
      <c r="EA81" s="48"/>
    </row>
    <row r="82" spans="1:131" ht="26.25" customHeight="1" x14ac:dyDescent="0.15">
      <c r="A82" s="52">
        <v>15</v>
      </c>
      <c r="B82" s="684" t="s">
        <v>542</v>
      </c>
      <c r="C82" s="685"/>
      <c r="D82" s="685"/>
      <c r="E82" s="685"/>
      <c r="F82" s="685"/>
      <c r="G82" s="685"/>
      <c r="H82" s="685"/>
      <c r="I82" s="685"/>
      <c r="J82" s="685"/>
      <c r="K82" s="685"/>
      <c r="L82" s="685"/>
      <c r="M82" s="685"/>
      <c r="N82" s="685"/>
      <c r="O82" s="685"/>
      <c r="P82" s="686"/>
      <c r="Q82" s="687">
        <v>246035</v>
      </c>
      <c r="R82" s="688"/>
      <c r="S82" s="688"/>
      <c r="T82" s="688"/>
      <c r="U82" s="688"/>
      <c r="V82" s="688">
        <v>245170</v>
      </c>
      <c r="W82" s="688"/>
      <c r="X82" s="688"/>
      <c r="Y82" s="688"/>
      <c r="Z82" s="688"/>
      <c r="AA82" s="688">
        <v>866</v>
      </c>
      <c r="AB82" s="688"/>
      <c r="AC82" s="688"/>
      <c r="AD82" s="688"/>
      <c r="AE82" s="688"/>
      <c r="AF82" s="688">
        <v>866</v>
      </c>
      <c r="AG82" s="688"/>
      <c r="AH82" s="688"/>
      <c r="AI82" s="688"/>
      <c r="AJ82" s="688"/>
      <c r="AK82" s="688" t="s">
        <v>199</v>
      </c>
      <c r="AL82" s="688"/>
      <c r="AM82" s="688"/>
      <c r="AN82" s="688"/>
      <c r="AO82" s="688"/>
      <c r="AP82" s="688" t="s">
        <v>199</v>
      </c>
      <c r="AQ82" s="688"/>
      <c r="AR82" s="688"/>
      <c r="AS82" s="688"/>
      <c r="AT82" s="688"/>
      <c r="AU82" s="688" t="s">
        <v>199</v>
      </c>
      <c r="AV82" s="688"/>
      <c r="AW82" s="688"/>
      <c r="AX82" s="688"/>
      <c r="AY82" s="688"/>
      <c r="AZ82" s="694"/>
      <c r="BA82" s="694"/>
      <c r="BB82" s="694"/>
      <c r="BC82" s="694"/>
      <c r="BD82" s="695"/>
      <c r="BE82" s="55"/>
      <c r="BF82" s="55"/>
      <c r="BG82" s="55"/>
      <c r="BH82" s="55"/>
      <c r="BI82" s="55"/>
      <c r="BJ82" s="55"/>
      <c r="BK82" s="55"/>
      <c r="BL82" s="55"/>
      <c r="BM82" s="55"/>
      <c r="BN82" s="55"/>
      <c r="BO82" s="55"/>
      <c r="BP82" s="55"/>
      <c r="BQ82" s="52">
        <v>76</v>
      </c>
      <c r="BR82" s="73"/>
      <c r="BS82" s="742"/>
      <c r="BT82" s="743"/>
      <c r="BU82" s="743"/>
      <c r="BV82" s="743"/>
      <c r="BW82" s="743"/>
      <c r="BX82" s="743"/>
      <c r="BY82" s="743"/>
      <c r="BZ82" s="743"/>
      <c r="CA82" s="743"/>
      <c r="CB82" s="743"/>
      <c r="CC82" s="743"/>
      <c r="CD82" s="743"/>
      <c r="CE82" s="743"/>
      <c r="CF82" s="743"/>
      <c r="CG82" s="744"/>
      <c r="CH82" s="745"/>
      <c r="CI82" s="746"/>
      <c r="CJ82" s="746"/>
      <c r="CK82" s="746"/>
      <c r="CL82" s="747"/>
      <c r="CM82" s="745"/>
      <c r="CN82" s="746"/>
      <c r="CO82" s="746"/>
      <c r="CP82" s="746"/>
      <c r="CQ82" s="747"/>
      <c r="CR82" s="745"/>
      <c r="CS82" s="746"/>
      <c r="CT82" s="746"/>
      <c r="CU82" s="746"/>
      <c r="CV82" s="747"/>
      <c r="CW82" s="745"/>
      <c r="CX82" s="746"/>
      <c r="CY82" s="746"/>
      <c r="CZ82" s="746"/>
      <c r="DA82" s="747"/>
      <c r="DB82" s="745"/>
      <c r="DC82" s="746"/>
      <c r="DD82" s="746"/>
      <c r="DE82" s="746"/>
      <c r="DF82" s="747"/>
      <c r="DG82" s="745"/>
      <c r="DH82" s="746"/>
      <c r="DI82" s="746"/>
      <c r="DJ82" s="746"/>
      <c r="DK82" s="747"/>
      <c r="DL82" s="745"/>
      <c r="DM82" s="746"/>
      <c r="DN82" s="746"/>
      <c r="DO82" s="746"/>
      <c r="DP82" s="747"/>
      <c r="DQ82" s="745"/>
      <c r="DR82" s="746"/>
      <c r="DS82" s="746"/>
      <c r="DT82" s="746"/>
      <c r="DU82" s="747"/>
      <c r="DV82" s="742"/>
      <c r="DW82" s="743"/>
      <c r="DX82" s="743"/>
      <c r="DY82" s="743"/>
      <c r="DZ82" s="748"/>
      <c r="EA82" s="48"/>
    </row>
    <row r="83" spans="1:131" ht="26.25" customHeight="1" x14ac:dyDescent="0.15">
      <c r="A83" s="52">
        <v>16</v>
      </c>
      <c r="B83" s="684"/>
      <c r="C83" s="685"/>
      <c r="D83" s="685"/>
      <c r="E83" s="685"/>
      <c r="F83" s="685"/>
      <c r="G83" s="685"/>
      <c r="H83" s="685"/>
      <c r="I83" s="685"/>
      <c r="J83" s="685"/>
      <c r="K83" s="685"/>
      <c r="L83" s="685"/>
      <c r="M83" s="685"/>
      <c r="N83" s="685"/>
      <c r="O83" s="685"/>
      <c r="P83" s="686"/>
      <c r="Q83" s="687"/>
      <c r="R83" s="688"/>
      <c r="S83" s="688"/>
      <c r="T83" s="688"/>
      <c r="U83" s="688"/>
      <c r="V83" s="688"/>
      <c r="W83" s="688"/>
      <c r="X83" s="688"/>
      <c r="Y83" s="688"/>
      <c r="Z83" s="688"/>
      <c r="AA83" s="688"/>
      <c r="AB83" s="688"/>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688"/>
      <c r="AY83" s="688"/>
      <c r="AZ83" s="694"/>
      <c r="BA83" s="694"/>
      <c r="BB83" s="694"/>
      <c r="BC83" s="694"/>
      <c r="BD83" s="695"/>
      <c r="BE83" s="55"/>
      <c r="BF83" s="55"/>
      <c r="BG83" s="55"/>
      <c r="BH83" s="55"/>
      <c r="BI83" s="55"/>
      <c r="BJ83" s="55"/>
      <c r="BK83" s="55"/>
      <c r="BL83" s="55"/>
      <c r="BM83" s="55"/>
      <c r="BN83" s="55"/>
      <c r="BO83" s="55"/>
      <c r="BP83" s="55"/>
      <c r="BQ83" s="52">
        <v>77</v>
      </c>
      <c r="BR83" s="73"/>
      <c r="BS83" s="742"/>
      <c r="BT83" s="743"/>
      <c r="BU83" s="743"/>
      <c r="BV83" s="743"/>
      <c r="BW83" s="743"/>
      <c r="BX83" s="743"/>
      <c r="BY83" s="743"/>
      <c r="BZ83" s="743"/>
      <c r="CA83" s="743"/>
      <c r="CB83" s="743"/>
      <c r="CC83" s="743"/>
      <c r="CD83" s="743"/>
      <c r="CE83" s="743"/>
      <c r="CF83" s="743"/>
      <c r="CG83" s="744"/>
      <c r="CH83" s="745"/>
      <c r="CI83" s="746"/>
      <c r="CJ83" s="746"/>
      <c r="CK83" s="746"/>
      <c r="CL83" s="747"/>
      <c r="CM83" s="745"/>
      <c r="CN83" s="746"/>
      <c r="CO83" s="746"/>
      <c r="CP83" s="746"/>
      <c r="CQ83" s="747"/>
      <c r="CR83" s="745"/>
      <c r="CS83" s="746"/>
      <c r="CT83" s="746"/>
      <c r="CU83" s="746"/>
      <c r="CV83" s="747"/>
      <c r="CW83" s="745"/>
      <c r="CX83" s="746"/>
      <c r="CY83" s="746"/>
      <c r="CZ83" s="746"/>
      <c r="DA83" s="747"/>
      <c r="DB83" s="745"/>
      <c r="DC83" s="746"/>
      <c r="DD83" s="746"/>
      <c r="DE83" s="746"/>
      <c r="DF83" s="747"/>
      <c r="DG83" s="745"/>
      <c r="DH83" s="746"/>
      <c r="DI83" s="746"/>
      <c r="DJ83" s="746"/>
      <c r="DK83" s="747"/>
      <c r="DL83" s="745"/>
      <c r="DM83" s="746"/>
      <c r="DN83" s="746"/>
      <c r="DO83" s="746"/>
      <c r="DP83" s="747"/>
      <c r="DQ83" s="745"/>
      <c r="DR83" s="746"/>
      <c r="DS83" s="746"/>
      <c r="DT83" s="746"/>
      <c r="DU83" s="747"/>
      <c r="DV83" s="742"/>
      <c r="DW83" s="743"/>
      <c r="DX83" s="743"/>
      <c r="DY83" s="743"/>
      <c r="DZ83" s="748"/>
      <c r="EA83" s="48"/>
    </row>
    <row r="84" spans="1:131" ht="26.25" customHeight="1" x14ac:dyDescent="0.15">
      <c r="A84" s="52">
        <v>17</v>
      </c>
      <c r="B84" s="684"/>
      <c r="C84" s="685"/>
      <c r="D84" s="685"/>
      <c r="E84" s="685"/>
      <c r="F84" s="685"/>
      <c r="G84" s="685"/>
      <c r="H84" s="685"/>
      <c r="I84" s="685"/>
      <c r="J84" s="685"/>
      <c r="K84" s="685"/>
      <c r="L84" s="685"/>
      <c r="M84" s="685"/>
      <c r="N84" s="685"/>
      <c r="O84" s="685"/>
      <c r="P84" s="686"/>
      <c r="Q84" s="687"/>
      <c r="R84" s="688"/>
      <c r="S84" s="688"/>
      <c r="T84" s="688"/>
      <c r="U84" s="688"/>
      <c r="V84" s="688"/>
      <c r="W84" s="688"/>
      <c r="X84" s="688"/>
      <c r="Y84" s="688"/>
      <c r="Z84" s="688"/>
      <c r="AA84" s="688"/>
      <c r="AB84" s="688"/>
      <c r="AC84" s="688"/>
      <c r="AD84" s="688"/>
      <c r="AE84" s="688"/>
      <c r="AF84" s="688"/>
      <c r="AG84" s="688"/>
      <c r="AH84" s="688"/>
      <c r="AI84" s="688"/>
      <c r="AJ84" s="688"/>
      <c r="AK84" s="688"/>
      <c r="AL84" s="688"/>
      <c r="AM84" s="688"/>
      <c r="AN84" s="688"/>
      <c r="AO84" s="688"/>
      <c r="AP84" s="688"/>
      <c r="AQ84" s="688"/>
      <c r="AR84" s="688"/>
      <c r="AS84" s="688"/>
      <c r="AT84" s="688"/>
      <c r="AU84" s="688"/>
      <c r="AV84" s="688"/>
      <c r="AW84" s="688"/>
      <c r="AX84" s="688"/>
      <c r="AY84" s="688"/>
      <c r="AZ84" s="694"/>
      <c r="BA84" s="694"/>
      <c r="BB84" s="694"/>
      <c r="BC84" s="694"/>
      <c r="BD84" s="695"/>
      <c r="BE84" s="55"/>
      <c r="BF84" s="55"/>
      <c r="BG84" s="55"/>
      <c r="BH84" s="55"/>
      <c r="BI84" s="55"/>
      <c r="BJ84" s="55"/>
      <c r="BK84" s="55"/>
      <c r="BL84" s="55"/>
      <c r="BM84" s="55"/>
      <c r="BN84" s="55"/>
      <c r="BO84" s="55"/>
      <c r="BP84" s="55"/>
      <c r="BQ84" s="52">
        <v>78</v>
      </c>
      <c r="BR84" s="73"/>
      <c r="BS84" s="742"/>
      <c r="BT84" s="743"/>
      <c r="BU84" s="743"/>
      <c r="BV84" s="743"/>
      <c r="BW84" s="743"/>
      <c r="BX84" s="743"/>
      <c r="BY84" s="743"/>
      <c r="BZ84" s="743"/>
      <c r="CA84" s="743"/>
      <c r="CB84" s="743"/>
      <c r="CC84" s="743"/>
      <c r="CD84" s="743"/>
      <c r="CE84" s="743"/>
      <c r="CF84" s="743"/>
      <c r="CG84" s="744"/>
      <c r="CH84" s="745"/>
      <c r="CI84" s="746"/>
      <c r="CJ84" s="746"/>
      <c r="CK84" s="746"/>
      <c r="CL84" s="747"/>
      <c r="CM84" s="745"/>
      <c r="CN84" s="746"/>
      <c r="CO84" s="746"/>
      <c r="CP84" s="746"/>
      <c r="CQ84" s="747"/>
      <c r="CR84" s="745"/>
      <c r="CS84" s="746"/>
      <c r="CT84" s="746"/>
      <c r="CU84" s="746"/>
      <c r="CV84" s="747"/>
      <c r="CW84" s="745"/>
      <c r="CX84" s="746"/>
      <c r="CY84" s="746"/>
      <c r="CZ84" s="746"/>
      <c r="DA84" s="747"/>
      <c r="DB84" s="745"/>
      <c r="DC84" s="746"/>
      <c r="DD84" s="746"/>
      <c r="DE84" s="746"/>
      <c r="DF84" s="747"/>
      <c r="DG84" s="745"/>
      <c r="DH84" s="746"/>
      <c r="DI84" s="746"/>
      <c r="DJ84" s="746"/>
      <c r="DK84" s="747"/>
      <c r="DL84" s="745"/>
      <c r="DM84" s="746"/>
      <c r="DN84" s="746"/>
      <c r="DO84" s="746"/>
      <c r="DP84" s="747"/>
      <c r="DQ84" s="745"/>
      <c r="DR84" s="746"/>
      <c r="DS84" s="746"/>
      <c r="DT84" s="746"/>
      <c r="DU84" s="747"/>
      <c r="DV84" s="742"/>
      <c r="DW84" s="743"/>
      <c r="DX84" s="743"/>
      <c r="DY84" s="743"/>
      <c r="DZ84" s="748"/>
      <c r="EA84" s="48"/>
    </row>
    <row r="85" spans="1:131" ht="26.25" customHeight="1" x14ac:dyDescent="0.15">
      <c r="A85" s="52">
        <v>18</v>
      </c>
      <c r="B85" s="684"/>
      <c r="C85" s="685"/>
      <c r="D85" s="685"/>
      <c r="E85" s="685"/>
      <c r="F85" s="685"/>
      <c r="G85" s="685"/>
      <c r="H85" s="685"/>
      <c r="I85" s="685"/>
      <c r="J85" s="685"/>
      <c r="K85" s="685"/>
      <c r="L85" s="685"/>
      <c r="M85" s="685"/>
      <c r="N85" s="685"/>
      <c r="O85" s="685"/>
      <c r="P85" s="686"/>
      <c r="Q85" s="687"/>
      <c r="R85" s="688"/>
      <c r="S85" s="688"/>
      <c r="T85" s="688"/>
      <c r="U85" s="688"/>
      <c r="V85" s="688"/>
      <c r="W85" s="688"/>
      <c r="X85" s="688"/>
      <c r="Y85" s="688"/>
      <c r="Z85" s="688"/>
      <c r="AA85" s="688"/>
      <c r="AB85" s="688"/>
      <c r="AC85" s="688"/>
      <c r="AD85" s="688"/>
      <c r="AE85" s="688"/>
      <c r="AF85" s="688"/>
      <c r="AG85" s="688"/>
      <c r="AH85" s="688"/>
      <c r="AI85" s="688"/>
      <c r="AJ85" s="688"/>
      <c r="AK85" s="688"/>
      <c r="AL85" s="688"/>
      <c r="AM85" s="688"/>
      <c r="AN85" s="688"/>
      <c r="AO85" s="688"/>
      <c r="AP85" s="688"/>
      <c r="AQ85" s="688"/>
      <c r="AR85" s="688"/>
      <c r="AS85" s="688"/>
      <c r="AT85" s="688"/>
      <c r="AU85" s="688"/>
      <c r="AV85" s="688"/>
      <c r="AW85" s="688"/>
      <c r="AX85" s="688"/>
      <c r="AY85" s="688"/>
      <c r="AZ85" s="694"/>
      <c r="BA85" s="694"/>
      <c r="BB85" s="694"/>
      <c r="BC85" s="694"/>
      <c r="BD85" s="695"/>
      <c r="BE85" s="55"/>
      <c r="BF85" s="55"/>
      <c r="BG85" s="55"/>
      <c r="BH85" s="55"/>
      <c r="BI85" s="55"/>
      <c r="BJ85" s="55"/>
      <c r="BK85" s="55"/>
      <c r="BL85" s="55"/>
      <c r="BM85" s="55"/>
      <c r="BN85" s="55"/>
      <c r="BO85" s="55"/>
      <c r="BP85" s="55"/>
      <c r="BQ85" s="52">
        <v>79</v>
      </c>
      <c r="BR85" s="73"/>
      <c r="BS85" s="742"/>
      <c r="BT85" s="743"/>
      <c r="BU85" s="743"/>
      <c r="BV85" s="743"/>
      <c r="BW85" s="743"/>
      <c r="BX85" s="743"/>
      <c r="BY85" s="743"/>
      <c r="BZ85" s="743"/>
      <c r="CA85" s="743"/>
      <c r="CB85" s="743"/>
      <c r="CC85" s="743"/>
      <c r="CD85" s="743"/>
      <c r="CE85" s="743"/>
      <c r="CF85" s="743"/>
      <c r="CG85" s="744"/>
      <c r="CH85" s="745"/>
      <c r="CI85" s="746"/>
      <c r="CJ85" s="746"/>
      <c r="CK85" s="746"/>
      <c r="CL85" s="747"/>
      <c r="CM85" s="745"/>
      <c r="CN85" s="746"/>
      <c r="CO85" s="746"/>
      <c r="CP85" s="746"/>
      <c r="CQ85" s="747"/>
      <c r="CR85" s="745"/>
      <c r="CS85" s="746"/>
      <c r="CT85" s="746"/>
      <c r="CU85" s="746"/>
      <c r="CV85" s="747"/>
      <c r="CW85" s="745"/>
      <c r="CX85" s="746"/>
      <c r="CY85" s="746"/>
      <c r="CZ85" s="746"/>
      <c r="DA85" s="747"/>
      <c r="DB85" s="745"/>
      <c r="DC85" s="746"/>
      <c r="DD85" s="746"/>
      <c r="DE85" s="746"/>
      <c r="DF85" s="747"/>
      <c r="DG85" s="745"/>
      <c r="DH85" s="746"/>
      <c r="DI85" s="746"/>
      <c r="DJ85" s="746"/>
      <c r="DK85" s="747"/>
      <c r="DL85" s="745"/>
      <c r="DM85" s="746"/>
      <c r="DN85" s="746"/>
      <c r="DO85" s="746"/>
      <c r="DP85" s="747"/>
      <c r="DQ85" s="745"/>
      <c r="DR85" s="746"/>
      <c r="DS85" s="746"/>
      <c r="DT85" s="746"/>
      <c r="DU85" s="747"/>
      <c r="DV85" s="742"/>
      <c r="DW85" s="743"/>
      <c r="DX85" s="743"/>
      <c r="DY85" s="743"/>
      <c r="DZ85" s="748"/>
      <c r="EA85" s="48"/>
    </row>
    <row r="86" spans="1:131" ht="26.25" customHeight="1" x14ac:dyDescent="0.15">
      <c r="A86" s="52">
        <v>19</v>
      </c>
      <c r="B86" s="684"/>
      <c r="C86" s="685"/>
      <c r="D86" s="685"/>
      <c r="E86" s="685"/>
      <c r="F86" s="685"/>
      <c r="G86" s="685"/>
      <c r="H86" s="685"/>
      <c r="I86" s="685"/>
      <c r="J86" s="685"/>
      <c r="K86" s="685"/>
      <c r="L86" s="685"/>
      <c r="M86" s="685"/>
      <c r="N86" s="685"/>
      <c r="O86" s="685"/>
      <c r="P86" s="686"/>
      <c r="Q86" s="687"/>
      <c r="R86" s="688"/>
      <c r="S86" s="688"/>
      <c r="T86" s="688"/>
      <c r="U86" s="688"/>
      <c r="V86" s="688"/>
      <c r="W86" s="688"/>
      <c r="X86" s="688"/>
      <c r="Y86" s="688"/>
      <c r="Z86" s="688"/>
      <c r="AA86" s="688"/>
      <c r="AB86" s="688"/>
      <c r="AC86" s="688"/>
      <c r="AD86" s="688"/>
      <c r="AE86" s="688"/>
      <c r="AF86" s="688"/>
      <c r="AG86" s="688"/>
      <c r="AH86" s="688"/>
      <c r="AI86" s="688"/>
      <c r="AJ86" s="688"/>
      <c r="AK86" s="688"/>
      <c r="AL86" s="688"/>
      <c r="AM86" s="688"/>
      <c r="AN86" s="688"/>
      <c r="AO86" s="688"/>
      <c r="AP86" s="688"/>
      <c r="AQ86" s="688"/>
      <c r="AR86" s="688"/>
      <c r="AS86" s="688"/>
      <c r="AT86" s="688"/>
      <c r="AU86" s="688"/>
      <c r="AV86" s="688"/>
      <c r="AW86" s="688"/>
      <c r="AX86" s="688"/>
      <c r="AY86" s="688"/>
      <c r="AZ86" s="694"/>
      <c r="BA86" s="694"/>
      <c r="BB86" s="694"/>
      <c r="BC86" s="694"/>
      <c r="BD86" s="695"/>
      <c r="BE86" s="55"/>
      <c r="BF86" s="55"/>
      <c r="BG86" s="55"/>
      <c r="BH86" s="55"/>
      <c r="BI86" s="55"/>
      <c r="BJ86" s="55"/>
      <c r="BK86" s="55"/>
      <c r="BL86" s="55"/>
      <c r="BM86" s="55"/>
      <c r="BN86" s="55"/>
      <c r="BO86" s="55"/>
      <c r="BP86" s="55"/>
      <c r="BQ86" s="52">
        <v>80</v>
      </c>
      <c r="BR86" s="73"/>
      <c r="BS86" s="742"/>
      <c r="BT86" s="743"/>
      <c r="BU86" s="743"/>
      <c r="BV86" s="743"/>
      <c r="BW86" s="743"/>
      <c r="BX86" s="743"/>
      <c r="BY86" s="743"/>
      <c r="BZ86" s="743"/>
      <c r="CA86" s="743"/>
      <c r="CB86" s="743"/>
      <c r="CC86" s="743"/>
      <c r="CD86" s="743"/>
      <c r="CE86" s="743"/>
      <c r="CF86" s="743"/>
      <c r="CG86" s="744"/>
      <c r="CH86" s="745"/>
      <c r="CI86" s="746"/>
      <c r="CJ86" s="746"/>
      <c r="CK86" s="746"/>
      <c r="CL86" s="747"/>
      <c r="CM86" s="745"/>
      <c r="CN86" s="746"/>
      <c r="CO86" s="746"/>
      <c r="CP86" s="746"/>
      <c r="CQ86" s="747"/>
      <c r="CR86" s="745"/>
      <c r="CS86" s="746"/>
      <c r="CT86" s="746"/>
      <c r="CU86" s="746"/>
      <c r="CV86" s="747"/>
      <c r="CW86" s="745"/>
      <c r="CX86" s="746"/>
      <c r="CY86" s="746"/>
      <c r="CZ86" s="746"/>
      <c r="DA86" s="747"/>
      <c r="DB86" s="745"/>
      <c r="DC86" s="746"/>
      <c r="DD86" s="746"/>
      <c r="DE86" s="746"/>
      <c r="DF86" s="747"/>
      <c r="DG86" s="745"/>
      <c r="DH86" s="746"/>
      <c r="DI86" s="746"/>
      <c r="DJ86" s="746"/>
      <c r="DK86" s="747"/>
      <c r="DL86" s="745"/>
      <c r="DM86" s="746"/>
      <c r="DN86" s="746"/>
      <c r="DO86" s="746"/>
      <c r="DP86" s="747"/>
      <c r="DQ86" s="745"/>
      <c r="DR86" s="746"/>
      <c r="DS86" s="746"/>
      <c r="DT86" s="746"/>
      <c r="DU86" s="747"/>
      <c r="DV86" s="742"/>
      <c r="DW86" s="743"/>
      <c r="DX86" s="743"/>
      <c r="DY86" s="743"/>
      <c r="DZ86" s="748"/>
      <c r="EA86" s="48"/>
    </row>
    <row r="87" spans="1:131" ht="26.25" customHeight="1" x14ac:dyDescent="0.15">
      <c r="A87" s="57">
        <v>20</v>
      </c>
      <c r="B87" s="749"/>
      <c r="C87" s="750"/>
      <c r="D87" s="750"/>
      <c r="E87" s="750"/>
      <c r="F87" s="750"/>
      <c r="G87" s="750"/>
      <c r="H87" s="750"/>
      <c r="I87" s="750"/>
      <c r="J87" s="750"/>
      <c r="K87" s="750"/>
      <c r="L87" s="750"/>
      <c r="M87" s="750"/>
      <c r="N87" s="750"/>
      <c r="O87" s="750"/>
      <c r="P87" s="751"/>
      <c r="Q87" s="752"/>
      <c r="R87" s="753"/>
      <c r="S87" s="753"/>
      <c r="T87" s="753"/>
      <c r="U87" s="753"/>
      <c r="V87" s="753"/>
      <c r="W87" s="753"/>
      <c r="X87" s="753"/>
      <c r="Y87" s="753"/>
      <c r="Z87" s="753"/>
      <c r="AA87" s="753"/>
      <c r="AB87" s="753"/>
      <c r="AC87" s="753"/>
      <c r="AD87" s="753"/>
      <c r="AE87" s="753"/>
      <c r="AF87" s="753"/>
      <c r="AG87" s="753"/>
      <c r="AH87" s="753"/>
      <c r="AI87" s="753"/>
      <c r="AJ87" s="753"/>
      <c r="AK87" s="753"/>
      <c r="AL87" s="753"/>
      <c r="AM87" s="753"/>
      <c r="AN87" s="753"/>
      <c r="AO87" s="753"/>
      <c r="AP87" s="753"/>
      <c r="AQ87" s="753"/>
      <c r="AR87" s="753"/>
      <c r="AS87" s="753"/>
      <c r="AT87" s="753"/>
      <c r="AU87" s="753"/>
      <c r="AV87" s="753"/>
      <c r="AW87" s="753"/>
      <c r="AX87" s="753"/>
      <c r="AY87" s="753"/>
      <c r="AZ87" s="754"/>
      <c r="BA87" s="754"/>
      <c r="BB87" s="754"/>
      <c r="BC87" s="754"/>
      <c r="BD87" s="755"/>
      <c r="BE87" s="55"/>
      <c r="BF87" s="55"/>
      <c r="BG87" s="55"/>
      <c r="BH87" s="55"/>
      <c r="BI87" s="55"/>
      <c r="BJ87" s="55"/>
      <c r="BK87" s="55"/>
      <c r="BL87" s="55"/>
      <c r="BM87" s="55"/>
      <c r="BN87" s="55"/>
      <c r="BO87" s="55"/>
      <c r="BP87" s="55"/>
      <c r="BQ87" s="52">
        <v>81</v>
      </c>
      <c r="BR87" s="73"/>
      <c r="BS87" s="742"/>
      <c r="BT87" s="743"/>
      <c r="BU87" s="743"/>
      <c r="BV87" s="743"/>
      <c r="BW87" s="743"/>
      <c r="BX87" s="743"/>
      <c r="BY87" s="743"/>
      <c r="BZ87" s="743"/>
      <c r="CA87" s="743"/>
      <c r="CB87" s="743"/>
      <c r="CC87" s="743"/>
      <c r="CD87" s="743"/>
      <c r="CE87" s="743"/>
      <c r="CF87" s="743"/>
      <c r="CG87" s="744"/>
      <c r="CH87" s="745"/>
      <c r="CI87" s="746"/>
      <c r="CJ87" s="746"/>
      <c r="CK87" s="746"/>
      <c r="CL87" s="747"/>
      <c r="CM87" s="745"/>
      <c r="CN87" s="746"/>
      <c r="CO87" s="746"/>
      <c r="CP87" s="746"/>
      <c r="CQ87" s="747"/>
      <c r="CR87" s="745"/>
      <c r="CS87" s="746"/>
      <c r="CT87" s="746"/>
      <c r="CU87" s="746"/>
      <c r="CV87" s="747"/>
      <c r="CW87" s="745"/>
      <c r="CX87" s="746"/>
      <c r="CY87" s="746"/>
      <c r="CZ87" s="746"/>
      <c r="DA87" s="747"/>
      <c r="DB87" s="745"/>
      <c r="DC87" s="746"/>
      <c r="DD87" s="746"/>
      <c r="DE87" s="746"/>
      <c r="DF87" s="747"/>
      <c r="DG87" s="745"/>
      <c r="DH87" s="746"/>
      <c r="DI87" s="746"/>
      <c r="DJ87" s="746"/>
      <c r="DK87" s="747"/>
      <c r="DL87" s="745"/>
      <c r="DM87" s="746"/>
      <c r="DN87" s="746"/>
      <c r="DO87" s="746"/>
      <c r="DP87" s="747"/>
      <c r="DQ87" s="745"/>
      <c r="DR87" s="746"/>
      <c r="DS87" s="746"/>
      <c r="DT87" s="746"/>
      <c r="DU87" s="747"/>
      <c r="DV87" s="742"/>
      <c r="DW87" s="743"/>
      <c r="DX87" s="743"/>
      <c r="DY87" s="743"/>
      <c r="DZ87" s="748"/>
      <c r="EA87" s="48"/>
    </row>
    <row r="88" spans="1:131" ht="26.25" customHeight="1" x14ac:dyDescent="0.15">
      <c r="A88" s="53" t="s">
        <v>250</v>
      </c>
      <c r="B88" s="707" t="s">
        <v>181</v>
      </c>
      <c r="C88" s="708"/>
      <c r="D88" s="708"/>
      <c r="E88" s="708"/>
      <c r="F88" s="708"/>
      <c r="G88" s="708"/>
      <c r="H88" s="708"/>
      <c r="I88" s="708"/>
      <c r="J88" s="708"/>
      <c r="K88" s="708"/>
      <c r="L88" s="708"/>
      <c r="M88" s="708"/>
      <c r="N88" s="708"/>
      <c r="O88" s="708"/>
      <c r="P88" s="709"/>
      <c r="Q88" s="739"/>
      <c r="R88" s="716"/>
      <c r="S88" s="716"/>
      <c r="T88" s="716"/>
      <c r="U88" s="716"/>
      <c r="V88" s="716"/>
      <c r="W88" s="716"/>
      <c r="X88" s="716"/>
      <c r="Y88" s="716"/>
      <c r="Z88" s="716"/>
      <c r="AA88" s="716"/>
      <c r="AB88" s="716"/>
      <c r="AC88" s="716"/>
      <c r="AD88" s="716"/>
      <c r="AE88" s="716"/>
      <c r="AF88" s="711">
        <v>2553</v>
      </c>
      <c r="AG88" s="711"/>
      <c r="AH88" s="711"/>
      <c r="AI88" s="711"/>
      <c r="AJ88" s="711"/>
      <c r="AK88" s="716"/>
      <c r="AL88" s="716"/>
      <c r="AM88" s="716"/>
      <c r="AN88" s="716"/>
      <c r="AO88" s="716"/>
      <c r="AP88" s="711">
        <v>5753</v>
      </c>
      <c r="AQ88" s="711"/>
      <c r="AR88" s="711"/>
      <c r="AS88" s="711"/>
      <c r="AT88" s="711"/>
      <c r="AU88" s="711">
        <v>447</v>
      </c>
      <c r="AV88" s="711"/>
      <c r="AW88" s="711"/>
      <c r="AX88" s="711"/>
      <c r="AY88" s="711"/>
      <c r="AZ88" s="717"/>
      <c r="BA88" s="717"/>
      <c r="BB88" s="717"/>
      <c r="BC88" s="717"/>
      <c r="BD88" s="718"/>
      <c r="BE88" s="55"/>
      <c r="BF88" s="55"/>
      <c r="BG88" s="55"/>
      <c r="BH88" s="55"/>
      <c r="BI88" s="55"/>
      <c r="BJ88" s="55"/>
      <c r="BK88" s="55"/>
      <c r="BL88" s="55"/>
      <c r="BM88" s="55"/>
      <c r="BN88" s="55"/>
      <c r="BO88" s="55"/>
      <c r="BP88" s="55"/>
      <c r="BQ88" s="52">
        <v>82</v>
      </c>
      <c r="BR88" s="73"/>
      <c r="BS88" s="742"/>
      <c r="BT88" s="743"/>
      <c r="BU88" s="743"/>
      <c r="BV88" s="743"/>
      <c r="BW88" s="743"/>
      <c r="BX88" s="743"/>
      <c r="BY88" s="743"/>
      <c r="BZ88" s="743"/>
      <c r="CA88" s="743"/>
      <c r="CB88" s="743"/>
      <c r="CC88" s="743"/>
      <c r="CD88" s="743"/>
      <c r="CE88" s="743"/>
      <c r="CF88" s="743"/>
      <c r="CG88" s="744"/>
      <c r="CH88" s="745"/>
      <c r="CI88" s="746"/>
      <c r="CJ88" s="746"/>
      <c r="CK88" s="746"/>
      <c r="CL88" s="747"/>
      <c r="CM88" s="745"/>
      <c r="CN88" s="746"/>
      <c r="CO88" s="746"/>
      <c r="CP88" s="746"/>
      <c r="CQ88" s="747"/>
      <c r="CR88" s="745"/>
      <c r="CS88" s="746"/>
      <c r="CT88" s="746"/>
      <c r="CU88" s="746"/>
      <c r="CV88" s="747"/>
      <c r="CW88" s="745"/>
      <c r="CX88" s="746"/>
      <c r="CY88" s="746"/>
      <c r="CZ88" s="746"/>
      <c r="DA88" s="747"/>
      <c r="DB88" s="745"/>
      <c r="DC88" s="746"/>
      <c r="DD88" s="746"/>
      <c r="DE88" s="746"/>
      <c r="DF88" s="747"/>
      <c r="DG88" s="745"/>
      <c r="DH88" s="746"/>
      <c r="DI88" s="746"/>
      <c r="DJ88" s="746"/>
      <c r="DK88" s="747"/>
      <c r="DL88" s="745"/>
      <c r="DM88" s="746"/>
      <c r="DN88" s="746"/>
      <c r="DO88" s="746"/>
      <c r="DP88" s="747"/>
      <c r="DQ88" s="745"/>
      <c r="DR88" s="746"/>
      <c r="DS88" s="746"/>
      <c r="DT88" s="746"/>
      <c r="DU88" s="747"/>
      <c r="DV88" s="742"/>
      <c r="DW88" s="743"/>
      <c r="DX88" s="743"/>
      <c r="DY88" s="743"/>
      <c r="DZ88" s="748"/>
      <c r="EA88" s="48"/>
    </row>
    <row r="89" spans="1:131" ht="26.25" hidden="1" customHeight="1" x14ac:dyDescent="0.15">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742"/>
      <c r="BT89" s="743"/>
      <c r="BU89" s="743"/>
      <c r="BV89" s="743"/>
      <c r="BW89" s="743"/>
      <c r="BX89" s="743"/>
      <c r="BY89" s="743"/>
      <c r="BZ89" s="743"/>
      <c r="CA89" s="743"/>
      <c r="CB89" s="743"/>
      <c r="CC89" s="743"/>
      <c r="CD89" s="743"/>
      <c r="CE89" s="743"/>
      <c r="CF89" s="743"/>
      <c r="CG89" s="744"/>
      <c r="CH89" s="745"/>
      <c r="CI89" s="746"/>
      <c r="CJ89" s="746"/>
      <c r="CK89" s="746"/>
      <c r="CL89" s="747"/>
      <c r="CM89" s="745"/>
      <c r="CN89" s="746"/>
      <c r="CO89" s="746"/>
      <c r="CP89" s="746"/>
      <c r="CQ89" s="747"/>
      <c r="CR89" s="745"/>
      <c r="CS89" s="746"/>
      <c r="CT89" s="746"/>
      <c r="CU89" s="746"/>
      <c r="CV89" s="747"/>
      <c r="CW89" s="745"/>
      <c r="CX89" s="746"/>
      <c r="CY89" s="746"/>
      <c r="CZ89" s="746"/>
      <c r="DA89" s="747"/>
      <c r="DB89" s="745"/>
      <c r="DC89" s="746"/>
      <c r="DD89" s="746"/>
      <c r="DE89" s="746"/>
      <c r="DF89" s="747"/>
      <c r="DG89" s="745"/>
      <c r="DH89" s="746"/>
      <c r="DI89" s="746"/>
      <c r="DJ89" s="746"/>
      <c r="DK89" s="747"/>
      <c r="DL89" s="745"/>
      <c r="DM89" s="746"/>
      <c r="DN89" s="746"/>
      <c r="DO89" s="746"/>
      <c r="DP89" s="747"/>
      <c r="DQ89" s="745"/>
      <c r="DR89" s="746"/>
      <c r="DS89" s="746"/>
      <c r="DT89" s="746"/>
      <c r="DU89" s="747"/>
      <c r="DV89" s="742"/>
      <c r="DW89" s="743"/>
      <c r="DX89" s="743"/>
      <c r="DY89" s="743"/>
      <c r="DZ89" s="748"/>
      <c r="EA89" s="48"/>
    </row>
    <row r="90" spans="1:131" ht="26.25" hidden="1" customHeight="1" x14ac:dyDescent="0.15">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742"/>
      <c r="BT90" s="743"/>
      <c r="BU90" s="743"/>
      <c r="BV90" s="743"/>
      <c r="BW90" s="743"/>
      <c r="BX90" s="743"/>
      <c r="BY90" s="743"/>
      <c r="BZ90" s="743"/>
      <c r="CA90" s="743"/>
      <c r="CB90" s="743"/>
      <c r="CC90" s="743"/>
      <c r="CD90" s="743"/>
      <c r="CE90" s="743"/>
      <c r="CF90" s="743"/>
      <c r="CG90" s="744"/>
      <c r="CH90" s="745"/>
      <c r="CI90" s="746"/>
      <c r="CJ90" s="746"/>
      <c r="CK90" s="746"/>
      <c r="CL90" s="747"/>
      <c r="CM90" s="745"/>
      <c r="CN90" s="746"/>
      <c r="CO90" s="746"/>
      <c r="CP90" s="746"/>
      <c r="CQ90" s="747"/>
      <c r="CR90" s="745"/>
      <c r="CS90" s="746"/>
      <c r="CT90" s="746"/>
      <c r="CU90" s="746"/>
      <c r="CV90" s="747"/>
      <c r="CW90" s="745"/>
      <c r="CX90" s="746"/>
      <c r="CY90" s="746"/>
      <c r="CZ90" s="746"/>
      <c r="DA90" s="747"/>
      <c r="DB90" s="745"/>
      <c r="DC90" s="746"/>
      <c r="DD90" s="746"/>
      <c r="DE90" s="746"/>
      <c r="DF90" s="747"/>
      <c r="DG90" s="745"/>
      <c r="DH90" s="746"/>
      <c r="DI90" s="746"/>
      <c r="DJ90" s="746"/>
      <c r="DK90" s="747"/>
      <c r="DL90" s="745"/>
      <c r="DM90" s="746"/>
      <c r="DN90" s="746"/>
      <c r="DO90" s="746"/>
      <c r="DP90" s="747"/>
      <c r="DQ90" s="745"/>
      <c r="DR90" s="746"/>
      <c r="DS90" s="746"/>
      <c r="DT90" s="746"/>
      <c r="DU90" s="747"/>
      <c r="DV90" s="742"/>
      <c r="DW90" s="743"/>
      <c r="DX90" s="743"/>
      <c r="DY90" s="743"/>
      <c r="DZ90" s="748"/>
      <c r="EA90" s="48"/>
    </row>
    <row r="91" spans="1:131" ht="26.25" hidden="1" customHeight="1" x14ac:dyDescent="0.15">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742"/>
      <c r="BT91" s="743"/>
      <c r="BU91" s="743"/>
      <c r="BV91" s="743"/>
      <c r="BW91" s="743"/>
      <c r="BX91" s="743"/>
      <c r="BY91" s="743"/>
      <c r="BZ91" s="743"/>
      <c r="CA91" s="743"/>
      <c r="CB91" s="743"/>
      <c r="CC91" s="743"/>
      <c r="CD91" s="743"/>
      <c r="CE91" s="743"/>
      <c r="CF91" s="743"/>
      <c r="CG91" s="744"/>
      <c r="CH91" s="745"/>
      <c r="CI91" s="746"/>
      <c r="CJ91" s="746"/>
      <c r="CK91" s="746"/>
      <c r="CL91" s="747"/>
      <c r="CM91" s="745"/>
      <c r="CN91" s="746"/>
      <c r="CO91" s="746"/>
      <c r="CP91" s="746"/>
      <c r="CQ91" s="747"/>
      <c r="CR91" s="745"/>
      <c r="CS91" s="746"/>
      <c r="CT91" s="746"/>
      <c r="CU91" s="746"/>
      <c r="CV91" s="747"/>
      <c r="CW91" s="745"/>
      <c r="CX91" s="746"/>
      <c r="CY91" s="746"/>
      <c r="CZ91" s="746"/>
      <c r="DA91" s="747"/>
      <c r="DB91" s="745"/>
      <c r="DC91" s="746"/>
      <c r="DD91" s="746"/>
      <c r="DE91" s="746"/>
      <c r="DF91" s="747"/>
      <c r="DG91" s="745"/>
      <c r="DH91" s="746"/>
      <c r="DI91" s="746"/>
      <c r="DJ91" s="746"/>
      <c r="DK91" s="747"/>
      <c r="DL91" s="745"/>
      <c r="DM91" s="746"/>
      <c r="DN91" s="746"/>
      <c r="DO91" s="746"/>
      <c r="DP91" s="747"/>
      <c r="DQ91" s="745"/>
      <c r="DR91" s="746"/>
      <c r="DS91" s="746"/>
      <c r="DT91" s="746"/>
      <c r="DU91" s="747"/>
      <c r="DV91" s="742"/>
      <c r="DW91" s="743"/>
      <c r="DX91" s="743"/>
      <c r="DY91" s="743"/>
      <c r="DZ91" s="748"/>
      <c r="EA91" s="48"/>
    </row>
    <row r="92" spans="1:131" ht="26.25" hidden="1" customHeight="1" x14ac:dyDescent="0.15">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742"/>
      <c r="BT92" s="743"/>
      <c r="BU92" s="743"/>
      <c r="BV92" s="743"/>
      <c r="BW92" s="743"/>
      <c r="BX92" s="743"/>
      <c r="BY92" s="743"/>
      <c r="BZ92" s="743"/>
      <c r="CA92" s="743"/>
      <c r="CB92" s="743"/>
      <c r="CC92" s="743"/>
      <c r="CD92" s="743"/>
      <c r="CE92" s="743"/>
      <c r="CF92" s="743"/>
      <c r="CG92" s="744"/>
      <c r="CH92" s="745"/>
      <c r="CI92" s="746"/>
      <c r="CJ92" s="746"/>
      <c r="CK92" s="746"/>
      <c r="CL92" s="747"/>
      <c r="CM92" s="745"/>
      <c r="CN92" s="746"/>
      <c r="CO92" s="746"/>
      <c r="CP92" s="746"/>
      <c r="CQ92" s="747"/>
      <c r="CR92" s="745"/>
      <c r="CS92" s="746"/>
      <c r="CT92" s="746"/>
      <c r="CU92" s="746"/>
      <c r="CV92" s="747"/>
      <c r="CW92" s="745"/>
      <c r="CX92" s="746"/>
      <c r="CY92" s="746"/>
      <c r="CZ92" s="746"/>
      <c r="DA92" s="747"/>
      <c r="DB92" s="745"/>
      <c r="DC92" s="746"/>
      <c r="DD92" s="746"/>
      <c r="DE92" s="746"/>
      <c r="DF92" s="747"/>
      <c r="DG92" s="745"/>
      <c r="DH92" s="746"/>
      <c r="DI92" s="746"/>
      <c r="DJ92" s="746"/>
      <c r="DK92" s="747"/>
      <c r="DL92" s="745"/>
      <c r="DM92" s="746"/>
      <c r="DN92" s="746"/>
      <c r="DO92" s="746"/>
      <c r="DP92" s="747"/>
      <c r="DQ92" s="745"/>
      <c r="DR92" s="746"/>
      <c r="DS92" s="746"/>
      <c r="DT92" s="746"/>
      <c r="DU92" s="747"/>
      <c r="DV92" s="742"/>
      <c r="DW92" s="743"/>
      <c r="DX92" s="743"/>
      <c r="DY92" s="743"/>
      <c r="DZ92" s="748"/>
      <c r="EA92" s="48"/>
    </row>
    <row r="93" spans="1:131" ht="26.25" hidden="1" customHeight="1" x14ac:dyDescent="0.15">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742"/>
      <c r="BT93" s="743"/>
      <c r="BU93" s="743"/>
      <c r="BV93" s="743"/>
      <c r="BW93" s="743"/>
      <c r="BX93" s="743"/>
      <c r="BY93" s="743"/>
      <c r="BZ93" s="743"/>
      <c r="CA93" s="743"/>
      <c r="CB93" s="743"/>
      <c r="CC93" s="743"/>
      <c r="CD93" s="743"/>
      <c r="CE93" s="743"/>
      <c r="CF93" s="743"/>
      <c r="CG93" s="744"/>
      <c r="CH93" s="745"/>
      <c r="CI93" s="746"/>
      <c r="CJ93" s="746"/>
      <c r="CK93" s="746"/>
      <c r="CL93" s="747"/>
      <c r="CM93" s="745"/>
      <c r="CN93" s="746"/>
      <c r="CO93" s="746"/>
      <c r="CP93" s="746"/>
      <c r="CQ93" s="747"/>
      <c r="CR93" s="745"/>
      <c r="CS93" s="746"/>
      <c r="CT93" s="746"/>
      <c r="CU93" s="746"/>
      <c r="CV93" s="747"/>
      <c r="CW93" s="745"/>
      <c r="CX93" s="746"/>
      <c r="CY93" s="746"/>
      <c r="CZ93" s="746"/>
      <c r="DA93" s="747"/>
      <c r="DB93" s="745"/>
      <c r="DC93" s="746"/>
      <c r="DD93" s="746"/>
      <c r="DE93" s="746"/>
      <c r="DF93" s="747"/>
      <c r="DG93" s="745"/>
      <c r="DH93" s="746"/>
      <c r="DI93" s="746"/>
      <c r="DJ93" s="746"/>
      <c r="DK93" s="747"/>
      <c r="DL93" s="745"/>
      <c r="DM93" s="746"/>
      <c r="DN93" s="746"/>
      <c r="DO93" s="746"/>
      <c r="DP93" s="747"/>
      <c r="DQ93" s="745"/>
      <c r="DR93" s="746"/>
      <c r="DS93" s="746"/>
      <c r="DT93" s="746"/>
      <c r="DU93" s="747"/>
      <c r="DV93" s="742"/>
      <c r="DW93" s="743"/>
      <c r="DX93" s="743"/>
      <c r="DY93" s="743"/>
      <c r="DZ93" s="748"/>
      <c r="EA93" s="48"/>
    </row>
    <row r="94" spans="1:131" ht="26.25" hidden="1" customHeight="1" x14ac:dyDescent="0.15">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742"/>
      <c r="BT94" s="743"/>
      <c r="BU94" s="743"/>
      <c r="BV94" s="743"/>
      <c r="BW94" s="743"/>
      <c r="BX94" s="743"/>
      <c r="BY94" s="743"/>
      <c r="BZ94" s="743"/>
      <c r="CA94" s="743"/>
      <c r="CB94" s="743"/>
      <c r="CC94" s="743"/>
      <c r="CD94" s="743"/>
      <c r="CE94" s="743"/>
      <c r="CF94" s="743"/>
      <c r="CG94" s="744"/>
      <c r="CH94" s="745"/>
      <c r="CI94" s="746"/>
      <c r="CJ94" s="746"/>
      <c r="CK94" s="746"/>
      <c r="CL94" s="747"/>
      <c r="CM94" s="745"/>
      <c r="CN94" s="746"/>
      <c r="CO94" s="746"/>
      <c r="CP94" s="746"/>
      <c r="CQ94" s="747"/>
      <c r="CR94" s="745"/>
      <c r="CS94" s="746"/>
      <c r="CT94" s="746"/>
      <c r="CU94" s="746"/>
      <c r="CV94" s="747"/>
      <c r="CW94" s="745"/>
      <c r="CX94" s="746"/>
      <c r="CY94" s="746"/>
      <c r="CZ94" s="746"/>
      <c r="DA94" s="747"/>
      <c r="DB94" s="745"/>
      <c r="DC94" s="746"/>
      <c r="DD94" s="746"/>
      <c r="DE94" s="746"/>
      <c r="DF94" s="747"/>
      <c r="DG94" s="745"/>
      <c r="DH94" s="746"/>
      <c r="DI94" s="746"/>
      <c r="DJ94" s="746"/>
      <c r="DK94" s="747"/>
      <c r="DL94" s="745"/>
      <c r="DM94" s="746"/>
      <c r="DN94" s="746"/>
      <c r="DO94" s="746"/>
      <c r="DP94" s="747"/>
      <c r="DQ94" s="745"/>
      <c r="DR94" s="746"/>
      <c r="DS94" s="746"/>
      <c r="DT94" s="746"/>
      <c r="DU94" s="747"/>
      <c r="DV94" s="742"/>
      <c r="DW94" s="743"/>
      <c r="DX94" s="743"/>
      <c r="DY94" s="743"/>
      <c r="DZ94" s="748"/>
      <c r="EA94" s="48"/>
    </row>
    <row r="95" spans="1:131" ht="26.25" hidden="1" customHeight="1" x14ac:dyDescent="0.15">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742"/>
      <c r="BT95" s="743"/>
      <c r="BU95" s="743"/>
      <c r="BV95" s="743"/>
      <c r="BW95" s="743"/>
      <c r="BX95" s="743"/>
      <c r="BY95" s="743"/>
      <c r="BZ95" s="743"/>
      <c r="CA95" s="743"/>
      <c r="CB95" s="743"/>
      <c r="CC95" s="743"/>
      <c r="CD95" s="743"/>
      <c r="CE95" s="743"/>
      <c r="CF95" s="743"/>
      <c r="CG95" s="744"/>
      <c r="CH95" s="745"/>
      <c r="CI95" s="746"/>
      <c r="CJ95" s="746"/>
      <c r="CK95" s="746"/>
      <c r="CL95" s="747"/>
      <c r="CM95" s="745"/>
      <c r="CN95" s="746"/>
      <c r="CO95" s="746"/>
      <c r="CP95" s="746"/>
      <c r="CQ95" s="747"/>
      <c r="CR95" s="745"/>
      <c r="CS95" s="746"/>
      <c r="CT95" s="746"/>
      <c r="CU95" s="746"/>
      <c r="CV95" s="747"/>
      <c r="CW95" s="745"/>
      <c r="CX95" s="746"/>
      <c r="CY95" s="746"/>
      <c r="CZ95" s="746"/>
      <c r="DA95" s="747"/>
      <c r="DB95" s="745"/>
      <c r="DC95" s="746"/>
      <c r="DD95" s="746"/>
      <c r="DE95" s="746"/>
      <c r="DF95" s="747"/>
      <c r="DG95" s="745"/>
      <c r="DH95" s="746"/>
      <c r="DI95" s="746"/>
      <c r="DJ95" s="746"/>
      <c r="DK95" s="747"/>
      <c r="DL95" s="745"/>
      <c r="DM95" s="746"/>
      <c r="DN95" s="746"/>
      <c r="DO95" s="746"/>
      <c r="DP95" s="747"/>
      <c r="DQ95" s="745"/>
      <c r="DR95" s="746"/>
      <c r="DS95" s="746"/>
      <c r="DT95" s="746"/>
      <c r="DU95" s="747"/>
      <c r="DV95" s="742"/>
      <c r="DW95" s="743"/>
      <c r="DX95" s="743"/>
      <c r="DY95" s="743"/>
      <c r="DZ95" s="748"/>
      <c r="EA95" s="48"/>
    </row>
    <row r="96" spans="1:131" ht="26.25" hidden="1" customHeight="1" x14ac:dyDescent="0.15">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742"/>
      <c r="BT96" s="743"/>
      <c r="BU96" s="743"/>
      <c r="BV96" s="743"/>
      <c r="BW96" s="743"/>
      <c r="BX96" s="743"/>
      <c r="BY96" s="743"/>
      <c r="BZ96" s="743"/>
      <c r="CA96" s="743"/>
      <c r="CB96" s="743"/>
      <c r="CC96" s="743"/>
      <c r="CD96" s="743"/>
      <c r="CE96" s="743"/>
      <c r="CF96" s="743"/>
      <c r="CG96" s="744"/>
      <c r="CH96" s="745"/>
      <c r="CI96" s="746"/>
      <c r="CJ96" s="746"/>
      <c r="CK96" s="746"/>
      <c r="CL96" s="747"/>
      <c r="CM96" s="745"/>
      <c r="CN96" s="746"/>
      <c r="CO96" s="746"/>
      <c r="CP96" s="746"/>
      <c r="CQ96" s="747"/>
      <c r="CR96" s="745"/>
      <c r="CS96" s="746"/>
      <c r="CT96" s="746"/>
      <c r="CU96" s="746"/>
      <c r="CV96" s="747"/>
      <c r="CW96" s="745"/>
      <c r="CX96" s="746"/>
      <c r="CY96" s="746"/>
      <c r="CZ96" s="746"/>
      <c r="DA96" s="747"/>
      <c r="DB96" s="745"/>
      <c r="DC96" s="746"/>
      <c r="DD96" s="746"/>
      <c r="DE96" s="746"/>
      <c r="DF96" s="747"/>
      <c r="DG96" s="745"/>
      <c r="DH96" s="746"/>
      <c r="DI96" s="746"/>
      <c r="DJ96" s="746"/>
      <c r="DK96" s="747"/>
      <c r="DL96" s="745"/>
      <c r="DM96" s="746"/>
      <c r="DN96" s="746"/>
      <c r="DO96" s="746"/>
      <c r="DP96" s="747"/>
      <c r="DQ96" s="745"/>
      <c r="DR96" s="746"/>
      <c r="DS96" s="746"/>
      <c r="DT96" s="746"/>
      <c r="DU96" s="747"/>
      <c r="DV96" s="742"/>
      <c r="DW96" s="743"/>
      <c r="DX96" s="743"/>
      <c r="DY96" s="743"/>
      <c r="DZ96" s="748"/>
      <c r="EA96" s="48"/>
    </row>
    <row r="97" spans="1:131" ht="26.25" hidden="1" customHeight="1" x14ac:dyDescent="0.15">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742"/>
      <c r="BT97" s="743"/>
      <c r="BU97" s="743"/>
      <c r="BV97" s="743"/>
      <c r="BW97" s="743"/>
      <c r="BX97" s="743"/>
      <c r="BY97" s="743"/>
      <c r="BZ97" s="743"/>
      <c r="CA97" s="743"/>
      <c r="CB97" s="743"/>
      <c r="CC97" s="743"/>
      <c r="CD97" s="743"/>
      <c r="CE97" s="743"/>
      <c r="CF97" s="743"/>
      <c r="CG97" s="744"/>
      <c r="CH97" s="745"/>
      <c r="CI97" s="746"/>
      <c r="CJ97" s="746"/>
      <c r="CK97" s="746"/>
      <c r="CL97" s="747"/>
      <c r="CM97" s="745"/>
      <c r="CN97" s="746"/>
      <c r="CO97" s="746"/>
      <c r="CP97" s="746"/>
      <c r="CQ97" s="747"/>
      <c r="CR97" s="745"/>
      <c r="CS97" s="746"/>
      <c r="CT97" s="746"/>
      <c r="CU97" s="746"/>
      <c r="CV97" s="747"/>
      <c r="CW97" s="745"/>
      <c r="CX97" s="746"/>
      <c r="CY97" s="746"/>
      <c r="CZ97" s="746"/>
      <c r="DA97" s="747"/>
      <c r="DB97" s="745"/>
      <c r="DC97" s="746"/>
      <c r="DD97" s="746"/>
      <c r="DE97" s="746"/>
      <c r="DF97" s="747"/>
      <c r="DG97" s="745"/>
      <c r="DH97" s="746"/>
      <c r="DI97" s="746"/>
      <c r="DJ97" s="746"/>
      <c r="DK97" s="747"/>
      <c r="DL97" s="745"/>
      <c r="DM97" s="746"/>
      <c r="DN97" s="746"/>
      <c r="DO97" s="746"/>
      <c r="DP97" s="747"/>
      <c r="DQ97" s="745"/>
      <c r="DR97" s="746"/>
      <c r="DS97" s="746"/>
      <c r="DT97" s="746"/>
      <c r="DU97" s="747"/>
      <c r="DV97" s="742"/>
      <c r="DW97" s="743"/>
      <c r="DX97" s="743"/>
      <c r="DY97" s="743"/>
      <c r="DZ97" s="748"/>
      <c r="EA97" s="48"/>
    </row>
    <row r="98" spans="1:131" ht="26.25" hidden="1" customHeight="1" x14ac:dyDescent="0.15">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742"/>
      <c r="BT98" s="743"/>
      <c r="BU98" s="743"/>
      <c r="BV98" s="743"/>
      <c r="BW98" s="743"/>
      <c r="BX98" s="743"/>
      <c r="BY98" s="743"/>
      <c r="BZ98" s="743"/>
      <c r="CA98" s="743"/>
      <c r="CB98" s="743"/>
      <c r="CC98" s="743"/>
      <c r="CD98" s="743"/>
      <c r="CE98" s="743"/>
      <c r="CF98" s="743"/>
      <c r="CG98" s="744"/>
      <c r="CH98" s="745"/>
      <c r="CI98" s="746"/>
      <c r="CJ98" s="746"/>
      <c r="CK98" s="746"/>
      <c r="CL98" s="747"/>
      <c r="CM98" s="745"/>
      <c r="CN98" s="746"/>
      <c r="CO98" s="746"/>
      <c r="CP98" s="746"/>
      <c r="CQ98" s="747"/>
      <c r="CR98" s="745"/>
      <c r="CS98" s="746"/>
      <c r="CT98" s="746"/>
      <c r="CU98" s="746"/>
      <c r="CV98" s="747"/>
      <c r="CW98" s="745"/>
      <c r="CX98" s="746"/>
      <c r="CY98" s="746"/>
      <c r="CZ98" s="746"/>
      <c r="DA98" s="747"/>
      <c r="DB98" s="745"/>
      <c r="DC98" s="746"/>
      <c r="DD98" s="746"/>
      <c r="DE98" s="746"/>
      <c r="DF98" s="747"/>
      <c r="DG98" s="745"/>
      <c r="DH98" s="746"/>
      <c r="DI98" s="746"/>
      <c r="DJ98" s="746"/>
      <c r="DK98" s="747"/>
      <c r="DL98" s="745"/>
      <c r="DM98" s="746"/>
      <c r="DN98" s="746"/>
      <c r="DO98" s="746"/>
      <c r="DP98" s="747"/>
      <c r="DQ98" s="745"/>
      <c r="DR98" s="746"/>
      <c r="DS98" s="746"/>
      <c r="DT98" s="746"/>
      <c r="DU98" s="747"/>
      <c r="DV98" s="742"/>
      <c r="DW98" s="743"/>
      <c r="DX98" s="743"/>
      <c r="DY98" s="743"/>
      <c r="DZ98" s="748"/>
      <c r="EA98" s="48"/>
    </row>
    <row r="99" spans="1:131" ht="26.25" hidden="1" customHeight="1" x14ac:dyDescent="0.15">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742"/>
      <c r="BT99" s="743"/>
      <c r="BU99" s="743"/>
      <c r="BV99" s="743"/>
      <c r="BW99" s="743"/>
      <c r="BX99" s="743"/>
      <c r="BY99" s="743"/>
      <c r="BZ99" s="743"/>
      <c r="CA99" s="743"/>
      <c r="CB99" s="743"/>
      <c r="CC99" s="743"/>
      <c r="CD99" s="743"/>
      <c r="CE99" s="743"/>
      <c r="CF99" s="743"/>
      <c r="CG99" s="744"/>
      <c r="CH99" s="745"/>
      <c r="CI99" s="746"/>
      <c r="CJ99" s="746"/>
      <c r="CK99" s="746"/>
      <c r="CL99" s="747"/>
      <c r="CM99" s="745"/>
      <c r="CN99" s="746"/>
      <c r="CO99" s="746"/>
      <c r="CP99" s="746"/>
      <c r="CQ99" s="747"/>
      <c r="CR99" s="745"/>
      <c r="CS99" s="746"/>
      <c r="CT99" s="746"/>
      <c r="CU99" s="746"/>
      <c r="CV99" s="747"/>
      <c r="CW99" s="745"/>
      <c r="CX99" s="746"/>
      <c r="CY99" s="746"/>
      <c r="CZ99" s="746"/>
      <c r="DA99" s="747"/>
      <c r="DB99" s="745"/>
      <c r="DC99" s="746"/>
      <c r="DD99" s="746"/>
      <c r="DE99" s="746"/>
      <c r="DF99" s="747"/>
      <c r="DG99" s="745"/>
      <c r="DH99" s="746"/>
      <c r="DI99" s="746"/>
      <c r="DJ99" s="746"/>
      <c r="DK99" s="747"/>
      <c r="DL99" s="745"/>
      <c r="DM99" s="746"/>
      <c r="DN99" s="746"/>
      <c r="DO99" s="746"/>
      <c r="DP99" s="747"/>
      <c r="DQ99" s="745"/>
      <c r="DR99" s="746"/>
      <c r="DS99" s="746"/>
      <c r="DT99" s="746"/>
      <c r="DU99" s="747"/>
      <c r="DV99" s="742"/>
      <c r="DW99" s="743"/>
      <c r="DX99" s="743"/>
      <c r="DY99" s="743"/>
      <c r="DZ99" s="748"/>
      <c r="EA99" s="48"/>
    </row>
    <row r="100" spans="1:131" ht="26.25" hidden="1" customHeight="1" x14ac:dyDescent="0.15">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742"/>
      <c r="BT100" s="743"/>
      <c r="BU100" s="743"/>
      <c r="BV100" s="743"/>
      <c r="BW100" s="743"/>
      <c r="BX100" s="743"/>
      <c r="BY100" s="743"/>
      <c r="BZ100" s="743"/>
      <c r="CA100" s="743"/>
      <c r="CB100" s="743"/>
      <c r="CC100" s="743"/>
      <c r="CD100" s="743"/>
      <c r="CE100" s="743"/>
      <c r="CF100" s="743"/>
      <c r="CG100" s="744"/>
      <c r="CH100" s="745"/>
      <c r="CI100" s="746"/>
      <c r="CJ100" s="746"/>
      <c r="CK100" s="746"/>
      <c r="CL100" s="747"/>
      <c r="CM100" s="745"/>
      <c r="CN100" s="746"/>
      <c r="CO100" s="746"/>
      <c r="CP100" s="746"/>
      <c r="CQ100" s="747"/>
      <c r="CR100" s="745"/>
      <c r="CS100" s="746"/>
      <c r="CT100" s="746"/>
      <c r="CU100" s="746"/>
      <c r="CV100" s="747"/>
      <c r="CW100" s="745"/>
      <c r="CX100" s="746"/>
      <c r="CY100" s="746"/>
      <c r="CZ100" s="746"/>
      <c r="DA100" s="747"/>
      <c r="DB100" s="745"/>
      <c r="DC100" s="746"/>
      <c r="DD100" s="746"/>
      <c r="DE100" s="746"/>
      <c r="DF100" s="747"/>
      <c r="DG100" s="745"/>
      <c r="DH100" s="746"/>
      <c r="DI100" s="746"/>
      <c r="DJ100" s="746"/>
      <c r="DK100" s="747"/>
      <c r="DL100" s="745"/>
      <c r="DM100" s="746"/>
      <c r="DN100" s="746"/>
      <c r="DO100" s="746"/>
      <c r="DP100" s="747"/>
      <c r="DQ100" s="745"/>
      <c r="DR100" s="746"/>
      <c r="DS100" s="746"/>
      <c r="DT100" s="746"/>
      <c r="DU100" s="747"/>
      <c r="DV100" s="742"/>
      <c r="DW100" s="743"/>
      <c r="DX100" s="743"/>
      <c r="DY100" s="743"/>
      <c r="DZ100" s="748"/>
      <c r="EA100" s="48"/>
    </row>
    <row r="101" spans="1:131" ht="26.25" hidden="1" customHeight="1" x14ac:dyDescent="0.15">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742"/>
      <c r="BT101" s="743"/>
      <c r="BU101" s="743"/>
      <c r="BV101" s="743"/>
      <c r="BW101" s="743"/>
      <c r="BX101" s="743"/>
      <c r="BY101" s="743"/>
      <c r="BZ101" s="743"/>
      <c r="CA101" s="743"/>
      <c r="CB101" s="743"/>
      <c r="CC101" s="743"/>
      <c r="CD101" s="743"/>
      <c r="CE101" s="743"/>
      <c r="CF101" s="743"/>
      <c r="CG101" s="744"/>
      <c r="CH101" s="745"/>
      <c r="CI101" s="746"/>
      <c r="CJ101" s="746"/>
      <c r="CK101" s="746"/>
      <c r="CL101" s="747"/>
      <c r="CM101" s="745"/>
      <c r="CN101" s="746"/>
      <c r="CO101" s="746"/>
      <c r="CP101" s="746"/>
      <c r="CQ101" s="747"/>
      <c r="CR101" s="745"/>
      <c r="CS101" s="746"/>
      <c r="CT101" s="746"/>
      <c r="CU101" s="746"/>
      <c r="CV101" s="747"/>
      <c r="CW101" s="745"/>
      <c r="CX101" s="746"/>
      <c r="CY101" s="746"/>
      <c r="CZ101" s="746"/>
      <c r="DA101" s="747"/>
      <c r="DB101" s="745"/>
      <c r="DC101" s="746"/>
      <c r="DD101" s="746"/>
      <c r="DE101" s="746"/>
      <c r="DF101" s="747"/>
      <c r="DG101" s="745"/>
      <c r="DH101" s="746"/>
      <c r="DI101" s="746"/>
      <c r="DJ101" s="746"/>
      <c r="DK101" s="747"/>
      <c r="DL101" s="745"/>
      <c r="DM101" s="746"/>
      <c r="DN101" s="746"/>
      <c r="DO101" s="746"/>
      <c r="DP101" s="747"/>
      <c r="DQ101" s="745"/>
      <c r="DR101" s="746"/>
      <c r="DS101" s="746"/>
      <c r="DT101" s="746"/>
      <c r="DU101" s="747"/>
      <c r="DV101" s="742"/>
      <c r="DW101" s="743"/>
      <c r="DX101" s="743"/>
      <c r="DY101" s="743"/>
      <c r="DZ101" s="748"/>
      <c r="EA101" s="48"/>
    </row>
    <row r="102" spans="1:131" ht="26.25" customHeight="1" x14ac:dyDescent="0.15">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250</v>
      </c>
      <c r="BR102" s="707" t="s">
        <v>452</v>
      </c>
      <c r="BS102" s="708"/>
      <c r="BT102" s="708"/>
      <c r="BU102" s="708"/>
      <c r="BV102" s="708"/>
      <c r="BW102" s="708"/>
      <c r="BX102" s="708"/>
      <c r="BY102" s="708"/>
      <c r="BZ102" s="708"/>
      <c r="CA102" s="708"/>
      <c r="CB102" s="708"/>
      <c r="CC102" s="708"/>
      <c r="CD102" s="708"/>
      <c r="CE102" s="708"/>
      <c r="CF102" s="708"/>
      <c r="CG102" s="709"/>
      <c r="CH102" s="756"/>
      <c r="CI102" s="757"/>
      <c r="CJ102" s="757"/>
      <c r="CK102" s="757"/>
      <c r="CL102" s="758"/>
      <c r="CM102" s="756"/>
      <c r="CN102" s="757"/>
      <c r="CO102" s="757"/>
      <c r="CP102" s="757"/>
      <c r="CQ102" s="758"/>
      <c r="CR102" s="759"/>
      <c r="CS102" s="720"/>
      <c r="CT102" s="720"/>
      <c r="CU102" s="720"/>
      <c r="CV102" s="760"/>
      <c r="CW102" s="759"/>
      <c r="CX102" s="720"/>
      <c r="CY102" s="720"/>
      <c r="CZ102" s="720"/>
      <c r="DA102" s="760"/>
      <c r="DB102" s="759"/>
      <c r="DC102" s="720"/>
      <c r="DD102" s="720"/>
      <c r="DE102" s="720"/>
      <c r="DF102" s="760"/>
      <c r="DG102" s="759"/>
      <c r="DH102" s="720"/>
      <c r="DI102" s="720"/>
      <c r="DJ102" s="720"/>
      <c r="DK102" s="760"/>
      <c r="DL102" s="759"/>
      <c r="DM102" s="720"/>
      <c r="DN102" s="720"/>
      <c r="DO102" s="720"/>
      <c r="DP102" s="760"/>
      <c r="DQ102" s="759"/>
      <c r="DR102" s="720"/>
      <c r="DS102" s="720"/>
      <c r="DT102" s="720"/>
      <c r="DU102" s="760"/>
      <c r="DV102" s="707"/>
      <c r="DW102" s="708"/>
      <c r="DX102" s="708"/>
      <c r="DY102" s="708"/>
      <c r="DZ102" s="761"/>
      <c r="EA102" s="48"/>
    </row>
    <row r="103" spans="1:131" ht="26.25" customHeight="1" x14ac:dyDescent="0.15">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762" t="s">
        <v>105</v>
      </c>
      <c r="BR103" s="762"/>
      <c r="BS103" s="762"/>
      <c r="BT103" s="762"/>
      <c r="BU103" s="762"/>
      <c r="BV103" s="762"/>
      <c r="BW103" s="762"/>
      <c r="BX103" s="762"/>
      <c r="BY103" s="762"/>
      <c r="BZ103" s="762"/>
      <c r="CA103" s="762"/>
      <c r="CB103" s="762"/>
      <c r="CC103" s="762"/>
      <c r="CD103" s="762"/>
      <c r="CE103" s="762"/>
      <c r="CF103" s="762"/>
      <c r="CG103" s="762"/>
      <c r="CH103" s="762"/>
      <c r="CI103" s="762"/>
      <c r="CJ103" s="762"/>
      <c r="CK103" s="762"/>
      <c r="CL103" s="762"/>
      <c r="CM103" s="762"/>
      <c r="CN103" s="762"/>
      <c r="CO103" s="762"/>
      <c r="CP103" s="762"/>
      <c r="CQ103" s="762"/>
      <c r="CR103" s="762"/>
      <c r="CS103" s="762"/>
      <c r="CT103" s="762"/>
      <c r="CU103" s="762"/>
      <c r="CV103" s="762"/>
      <c r="CW103" s="762"/>
      <c r="CX103" s="762"/>
      <c r="CY103" s="762"/>
      <c r="CZ103" s="762"/>
      <c r="DA103" s="762"/>
      <c r="DB103" s="762"/>
      <c r="DC103" s="762"/>
      <c r="DD103" s="762"/>
      <c r="DE103" s="762"/>
      <c r="DF103" s="762"/>
      <c r="DG103" s="762"/>
      <c r="DH103" s="762"/>
      <c r="DI103" s="762"/>
      <c r="DJ103" s="762"/>
      <c r="DK103" s="762"/>
      <c r="DL103" s="762"/>
      <c r="DM103" s="762"/>
      <c r="DN103" s="762"/>
      <c r="DO103" s="762"/>
      <c r="DP103" s="762"/>
      <c r="DQ103" s="762"/>
      <c r="DR103" s="762"/>
      <c r="DS103" s="762"/>
      <c r="DT103" s="762"/>
      <c r="DU103" s="762"/>
      <c r="DV103" s="762"/>
      <c r="DW103" s="762"/>
      <c r="DX103" s="762"/>
      <c r="DY103" s="762"/>
      <c r="DZ103" s="762"/>
      <c r="EA103" s="48"/>
    </row>
    <row r="104" spans="1:131" ht="26.25" customHeight="1" x14ac:dyDescent="0.15">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63" t="s">
        <v>464</v>
      </c>
      <c r="BR104" s="763"/>
      <c r="BS104" s="763"/>
      <c r="BT104" s="763"/>
      <c r="BU104" s="763"/>
      <c r="BV104" s="763"/>
      <c r="BW104" s="763"/>
      <c r="BX104" s="763"/>
      <c r="BY104" s="763"/>
      <c r="BZ104" s="763"/>
      <c r="CA104" s="763"/>
      <c r="CB104" s="763"/>
      <c r="CC104" s="763"/>
      <c r="CD104" s="763"/>
      <c r="CE104" s="763"/>
      <c r="CF104" s="763"/>
      <c r="CG104" s="763"/>
      <c r="CH104" s="763"/>
      <c r="CI104" s="763"/>
      <c r="CJ104" s="763"/>
      <c r="CK104" s="763"/>
      <c r="CL104" s="763"/>
      <c r="CM104" s="763"/>
      <c r="CN104" s="763"/>
      <c r="CO104" s="763"/>
      <c r="CP104" s="763"/>
      <c r="CQ104" s="763"/>
      <c r="CR104" s="763"/>
      <c r="CS104" s="763"/>
      <c r="CT104" s="763"/>
      <c r="CU104" s="763"/>
      <c r="CV104" s="763"/>
      <c r="CW104" s="763"/>
      <c r="CX104" s="763"/>
      <c r="CY104" s="763"/>
      <c r="CZ104" s="763"/>
      <c r="DA104" s="763"/>
      <c r="DB104" s="763"/>
      <c r="DC104" s="763"/>
      <c r="DD104" s="763"/>
      <c r="DE104" s="763"/>
      <c r="DF104" s="763"/>
      <c r="DG104" s="763"/>
      <c r="DH104" s="763"/>
      <c r="DI104" s="763"/>
      <c r="DJ104" s="763"/>
      <c r="DK104" s="763"/>
      <c r="DL104" s="763"/>
      <c r="DM104" s="763"/>
      <c r="DN104" s="763"/>
      <c r="DO104" s="763"/>
      <c r="DP104" s="763"/>
      <c r="DQ104" s="763"/>
      <c r="DR104" s="763"/>
      <c r="DS104" s="763"/>
      <c r="DT104" s="763"/>
      <c r="DU104" s="763"/>
      <c r="DV104" s="763"/>
      <c r="DW104" s="763"/>
      <c r="DX104" s="763"/>
      <c r="DY104" s="763"/>
      <c r="DZ104" s="763"/>
      <c r="EA104" s="48"/>
    </row>
    <row r="105" spans="1:131" ht="11.25" customHeight="1" x14ac:dyDescent="0.1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1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15">
      <c r="A107" s="59" t="s">
        <v>465</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282</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15">
      <c r="A108" s="764" t="s">
        <v>466</v>
      </c>
      <c r="B108" s="765"/>
      <c r="C108" s="765"/>
      <c r="D108" s="765"/>
      <c r="E108" s="765"/>
      <c r="F108" s="765"/>
      <c r="G108" s="765"/>
      <c r="H108" s="765"/>
      <c r="I108" s="765"/>
      <c r="J108" s="765"/>
      <c r="K108" s="765"/>
      <c r="L108" s="765"/>
      <c r="M108" s="765"/>
      <c r="N108" s="765"/>
      <c r="O108" s="765"/>
      <c r="P108" s="765"/>
      <c r="Q108" s="765"/>
      <c r="R108" s="765"/>
      <c r="S108" s="765"/>
      <c r="T108" s="765"/>
      <c r="U108" s="765"/>
      <c r="V108" s="765"/>
      <c r="W108" s="765"/>
      <c r="X108" s="765"/>
      <c r="Y108" s="765"/>
      <c r="Z108" s="765"/>
      <c r="AA108" s="765"/>
      <c r="AB108" s="765"/>
      <c r="AC108" s="765"/>
      <c r="AD108" s="765"/>
      <c r="AE108" s="765"/>
      <c r="AF108" s="765"/>
      <c r="AG108" s="765"/>
      <c r="AH108" s="765"/>
      <c r="AI108" s="765"/>
      <c r="AJ108" s="765"/>
      <c r="AK108" s="765"/>
      <c r="AL108" s="765"/>
      <c r="AM108" s="765"/>
      <c r="AN108" s="765"/>
      <c r="AO108" s="765"/>
      <c r="AP108" s="765"/>
      <c r="AQ108" s="765"/>
      <c r="AR108" s="765"/>
      <c r="AS108" s="765"/>
      <c r="AT108" s="766"/>
      <c r="AU108" s="764" t="s">
        <v>200</v>
      </c>
      <c r="AV108" s="765"/>
      <c r="AW108" s="765"/>
      <c r="AX108" s="765"/>
      <c r="AY108" s="765"/>
      <c r="AZ108" s="765"/>
      <c r="BA108" s="765"/>
      <c r="BB108" s="765"/>
      <c r="BC108" s="765"/>
      <c r="BD108" s="765"/>
      <c r="BE108" s="765"/>
      <c r="BF108" s="765"/>
      <c r="BG108" s="765"/>
      <c r="BH108" s="765"/>
      <c r="BI108" s="765"/>
      <c r="BJ108" s="765"/>
      <c r="BK108" s="765"/>
      <c r="BL108" s="765"/>
      <c r="BM108" s="765"/>
      <c r="BN108" s="765"/>
      <c r="BO108" s="765"/>
      <c r="BP108" s="765"/>
      <c r="BQ108" s="765"/>
      <c r="BR108" s="765"/>
      <c r="BS108" s="765"/>
      <c r="BT108" s="765"/>
      <c r="BU108" s="765"/>
      <c r="BV108" s="765"/>
      <c r="BW108" s="765"/>
      <c r="BX108" s="765"/>
      <c r="BY108" s="765"/>
      <c r="BZ108" s="765"/>
      <c r="CA108" s="765"/>
      <c r="CB108" s="765"/>
      <c r="CC108" s="765"/>
      <c r="CD108" s="765"/>
      <c r="CE108" s="765"/>
      <c r="CF108" s="765"/>
      <c r="CG108" s="765"/>
      <c r="CH108" s="765"/>
      <c r="CI108" s="765"/>
      <c r="CJ108" s="765"/>
      <c r="CK108" s="765"/>
      <c r="CL108" s="765"/>
      <c r="CM108" s="765"/>
      <c r="CN108" s="765"/>
      <c r="CO108" s="765"/>
      <c r="CP108" s="765"/>
      <c r="CQ108" s="765"/>
      <c r="CR108" s="765"/>
      <c r="CS108" s="765"/>
      <c r="CT108" s="765"/>
      <c r="CU108" s="765"/>
      <c r="CV108" s="765"/>
      <c r="CW108" s="765"/>
      <c r="CX108" s="765"/>
      <c r="CY108" s="765"/>
      <c r="CZ108" s="765"/>
      <c r="DA108" s="765"/>
      <c r="DB108" s="765"/>
      <c r="DC108" s="765"/>
      <c r="DD108" s="765"/>
      <c r="DE108" s="765"/>
      <c r="DF108" s="765"/>
      <c r="DG108" s="765"/>
      <c r="DH108" s="765"/>
      <c r="DI108" s="765"/>
      <c r="DJ108" s="765"/>
      <c r="DK108" s="765"/>
      <c r="DL108" s="765"/>
      <c r="DM108" s="765"/>
      <c r="DN108" s="765"/>
      <c r="DO108" s="765"/>
      <c r="DP108" s="765"/>
      <c r="DQ108" s="765"/>
      <c r="DR108" s="765"/>
      <c r="DS108" s="765"/>
      <c r="DT108" s="765"/>
      <c r="DU108" s="765"/>
      <c r="DV108" s="765"/>
      <c r="DW108" s="765"/>
      <c r="DX108" s="765"/>
      <c r="DY108" s="765"/>
      <c r="DZ108" s="766"/>
    </row>
    <row r="109" spans="1:131" s="48" customFormat="1" ht="26.25" customHeight="1" x14ac:dyDescent="0.15">
      <c r="A109" s="767" t="s">
        <v>467</v>
      </c>
      <c r="B109" s="768"/>
      <c r="C109" s="768"/>
      <c r="D109" s="768"/>
      <c r="E109" s="768"/>
      <c r="F109" s="768"/>
      <c r="G109" s="768"/>
      <c r="H109" s="768"/>
      <c r="I109" s="768"/>
      <c r="J109" s="768"/>
      <c r="K109" s="768"/>
      <c r="L109" s="768"/>
      <c r="M109" s="768"/>
      <c r="N109" s="768"/>
      <c r="O109" s="768"/>
      <c r="P109" s="768"/>
      <c r="Q109" s="768"/>
      <c r="R109" s="768"/>
      <c r="S109" s="768"/>
      <c r="T109" s="768"/>
      <c r="U109" s="768"/>
      <c r="V109" s="768"/>
      <c r="W109" s="768"/>
      <c r="X109" s="768"/>
      <c r="Y109" s="768"/>
      <c r="Z109" s="769"/>
      <c r="AA109" s="770" t="s">
        <v>432</v>
      </c>
      <c r="AB109" s="768"/>
      <c r="AC109" s="768"/>
      <c r="AD109" s="768"/>
      <c r="AE109" s="769"/>
      <c r="AF109" s="770" t="s">
        <v>468</v>
      </c>
      <c r="AG109" s="768"/>
      <c r="AH109" s="768"/>
      <c r="AI109" s="768"/>
      <c r="AJ109" s="769"/>
      <c r="AK109" s="770" t="s">
        <v>390</v>
      </c>
      <c r="AL109" s="768"/>
      <c r="AM109" s="768"/>
      <c r="AN109" s="768"/>
      <c r="AO109" s="769"/>
      <c r="AP109" s="770" t="s">
        <v>469</v>
      </c>
      <c r="AQ109" s="768"/>
      <c r="AR109" s="768"/>
      <c r="AS109" s="768"/>
      <c r="AT109" s="771"/>
      <c r="AU109" s="767" t="s">
        <v>467</v>
      </c>
      <c r="AV109" s="768"/>
      <c r="AW109" s="768"/>
      <c r="AX109" s="768"/>
      <c r="AY109" s="768"/>
      <c r="AZ109" s="768"/>
      <c r="BA109" s="768"/>
      <c r="BB109" s="768"/>
      <c r="BC109" s="768"/>
      <c r="BD109" s="768"/>
      <c r="BE109" s="768"/>
      <c r="BF109" s="768"/>
      <c r="BG109" s="768"/>
      <c r="BH109" s="768"/>
      <c r="BI109" s="768"/>
      <c r="BJ109" s="768"/>
      <c r="BK109" s="768"/>
      <c r="BL109" s="768"/>
      <c r="BM109" s="768"/>
      <c r="BN109" s="768"/>
      <c r="BO109" s="768"/>
      <c r="BP109" s="769"/>
      <c r="BQ109" s="770" t="s">
        <v>432</v>
      </c>
      <c r="BR109" s="768"/>
      <c r="BS109" s="768"/>
      <c r="BT109" s="768"/>
      <c r="BU109" s="769"/>
      <c r="BV109" s="770" t="s">
        <v>468</v>
      </c>
      <c r="BW109" s="768"/>
      <c r="BX109" s="768"/>
      <c r="BY109" s="768"/>
      <c r="BZ109" s="769"/>
      <c r="CA109" s="770" t="s">
        <v>390</v>
      </c>
      <c r="CB109" s="768"/>
      <c r="CC109" s="768"/>
      <c r="CD109" s="768"/>
      <c r="CE109" s="769"/>
      <c r="CF109" s="772" t="s">
        <v>469</v>
      </c>
      <c r="CG109" s="772"/>
      <c r="CH109" s="772"/>
      <c r="CI109" s="772"/>
      <c r="CJ109" s="772"/>
      <c r="CK109" s="770" t="s">
        <v>93</v>
      </c>
      <c r="CL109" s="768"/>
      <c r="CM109" s="768"/>
      <c r="CN109" s="768"/>
      <c r="CO109" s="768"/>
      <c r="CP109" s="768"/>
      <c r="CQ109" s="768"/>
      <c r="CR109" s="768"/>
      <c r="CS109" s="768"/>
      <c r="CT109" s="768"/>
      <c r="CU109" s="768"/>
      <c r="CV109" s="768"/>
      <c r="CW109" s="768"/>
      <c r="CX109" s="768"/>
      <c r="CY109" s="768"/>
      <c r="CZ109" s="768"/>
      <c r="DA109" s="768"/>
      <c r="DB109" s="768"/>
      <c r="DC109" s="768"/>
      <c r="DD109" s="768"/>
      <c r="DE109" s="768"/>
      <c r="DF109" s="769"/>
      <c r="DG109" s="770" t="s">
        <v>432</v>
      </c>
      <c r="DH109" s="768"/>
      <c r="DI109" s="768"/>
      <c r="DJ109" s="768"/>
      <c r="DK109" s="769"/>
      <c r="DL109" s="770" t="s">
        <v>468</v>
      </c>
      <c r="DM109" s="768"/>
      <c r="DN109" s="768"/>
      <c r="DO109" s="768"/>
      <c r="DP109" s="769"/>
      <c r="DQ109" s="770" t="s">
        <v>390</v>
      </c>
      <c r="DR109" s="768"/>
      <c r="DS109" s="768"/>
      <c r="DT109" s="768"/>
      <c r="DU109" s="769"/>
      <c r="DV109" s="770" t="s">
        <v>469</v>
      </c>
      <c r="DW109" s="768"/>
      <c r="DX109" s="768"/>
      <c r="DY109" s="768"/>
      <c r="DZ109" s="771"/>
    </row>
    <row r="110" spans="1:131" s="48" customFormat="1" ht="26.25" customHeight="1" x14ac:dyDescent="0.15">
      <c r="A110" s="773" t="s">
        <v>332</v>
      </c>
      <c r="B110" s="774"/>
      <c r="C110" s="774"/>
      <c r="D110" s="774"/>
      <c r="E110" s="774"/>
      <c r="F110" s="774"/>
      <c r="G110" s="774"/>
      <c r="H110" s="774"/>
      <c r="I110" s="774"/>
      <c r="J110" s="774"/>
      <c r="K110" s="774"/>
      <c r="L110" s="774"/>
      <c r="M110" s="774"/>
      <c r="N110" s="774"/>
      <c r="O110" s="774"/>
      <c r="P110" s="774"/>
      <c r="Q110" s="774"/>
      <c r="R110" s="774"/>
      <c r="S110" s="774"/>
      <c r="T110" s="774"/>
      <c r="U110" s="774"/>
      <c r="V110" s="774"/>
      <c r="W110" s="774"/>
      <c r="X110" s="774"/>
      <c r="Y110" s="774"/>
      <c r="Z110" s="775"/>
      <c r="AA110" s="776">
        <v>616303</v>
      </c>
      <c r="AB110" s="777"/>
      <c r="AC110" s="777"/>
      <c r="AD110" s="777"/>
      <c r="AE110" s="778"/>
      <c r="AF110" s="779">
        <v>607442</v>
      </c>
      <c r="AG110" s="777"/>
      <c r="AH110" s="777"/>
      <c r="AI110" s="777"/>
      <c r="AJ110" s="778"/>
      <c r="AK110" s="779">
        <v>604347</v>
      </c>
      <c r="AL110" s="777"/>
      <c r="AM110" s="777"/>
      <c r="AN110" s="777"/>
      <c r="AO110" s="778"/>
      <c r="AP110" s="780">
        <v>16.7</v>
      </c>
      <c r="AQ110" s="781"/>
      <c r="AR110" s="781"/>
      <c r="AS110" s="781"/>
      <c r="AT110" s="782"/>
      <c r="AU110" s="985" t="s">
        <v>124</v>
      </c>
      <c r="AV110" s="986"/>
      <c r="AW110" s="986"/>
      <c r="AX110" s="986"/>
      <c r="AY110" s="986"/>
      <c r="AZ110" s="783" t="s">
        <v>470</v>
      </c>
      <c r="BA110" s="774"/>
      <c r="BB110" s="774"/>
      <c r="BC110" s="774"/>
      <c r="BD110" s="774"/>
      <c r="BE110" s="774"/>
      <c r="BF110" s="774"/>
      <c r="BG110" s="774"/>
      <c r="BH110" s="774"/>
      <c r="BI110" s="774"/>
      <c r="BJ110" s="774"/>
      <c r="BK110" s="774"/>
      <c r="BL110" s="774"/>
      <c r="BM110" s="774"/>
      <c r="BN110" s="774"/>
      <c r="BO110" s="774"/>
      <c r="BP110" s="775"/>
      <c r="BQ110" s="784">
        <v>5546808</v>
      </c>
      <c r="BR110" s="785"/>
      <c r="BS110" s="785"/>
      <c r="BT110" s="785"/>
      <c r="BU110" s="785"/>
      <c r="BV110" s="785">
        <v>5160123</v>
      </c>
      <c r="BW110" s="785"/>
      <c r="BX110" s="785"/>
      <c r="BY110" s="785"/>
      <c r="BZ110" s="785"/>
      <c r="CA110" s="785">
        <v>5136186</v>
      </c>
      <c r="CB110" s="785"/>
      <c r="CC110" s="785"/>
      <c r="CD110" s="785"/>
      <c r="CE110" s="785"/>
      <c r="CF110" s="786">
        <v>142.1</v>
      </c>
      <c r="CG110" s="787"/>
      <c r="CH110" s="787"/>
      <c r="CI110" s="787"/>
      <c r="CJ110" s="787"/>
      <c r="CK110" s="991" t="s">
        <v>386</v>
      </c>
      <c r="CL110" s="992"/>
      <c r="CM110" s="783" t="s">
        <v>65</v>
      </c>
      <c r="CN110" s="774"/>
      <c r="CO110" s="774"/>
      <c r="CP110" s="774"/>
      <c r="CQ110" s="774"/>
      <c r="CR110" s="774"/>
      <c r="CS110" s="774"/>
      <c r="CT110" s="774"/>
      <c r="CU110" s="774"/>
      <c r="CV110" s="774"/>
      <c r="CW110" s="774"/>
      <c r="CX110" s="774"/>
      <c r="CY110" s="774"/>
      <c r="CZ110" s="774"/>
      <c r="DA110" s="774"/>
      <c r="DB110" s="774"/>
      <c r="DC110" s="774"/>
      <c r="DD110" s="774"/>
      <c r="DE110" s="774"/>
      <c r="DF110" s="775"/>
      <c r="DG110" s="784" t="s">
        <v>199</v>
      </c>
      <c r="DH110" s="785"/>
      <c r="DI110" s="785"/>
      <c r="DJ110" s="785"/>
      <c r="DK110" s="785"/>
      <c r="DL110" s="785" t="s">
        <v>199</v>
      </c>
      <c r="DM110" s="785"/>
      <c r="DN110" s="785"/>
      <c r="DO110" s="785"/>
      <c r="DP110" s="785"/>
      <c r="DQ110" s="785" t="s">
        <v>199</v>
      </c>
      <c r="DR110" s="785"/>
      <c r="DS110" s="785"/>
      <c r="DT110" s="785"/>
      <c r="DU110" s="785"/>
      <c r="DV110" s="788" t="s">
        <v>199</v>
      </c>
      <c r="DW110" s="788"/>
      <c r="DX110" s="788"/>
      <c r="DY110" s="788"/>
      <c r="DZ110" s="789"/>
    </row>
    <row r="111" spans="1:131" s="48" customFormat="1" ht="26.25" customHeight="1" x14ac:dyDescent="0.15">
      <c r="A111" s="790" t="s">
        <v>455</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791"/>
      <c r="AA111" s="792" t="s">
        <v>199</v>
      </c>
      <c r="AB111" s="793"/>
      <c r="AC111" s="793"/>
      <c r="AD111" s="793"/>
      <c r="AE111" s="794"/>
      <c r="AF111" s="795" t="s">
        <v>199</v>
      </c>
      <c r="AG111" s="793"/>
      <c r="AH111" s="793"/>
      <c r="AI111" s="793"/>
      <c r="AJ111" s="794"/>
      <c r="AK111" s="795" t="s">
        <v>199</v>
      </c>
      <c r="AL111" s="793"/>
      <c r="AM111" s="793"/>
      <c r="AN111" s="793"/>
      <c r="AO111" s="794"/>
      <c r="AP111" s="796" t="s">
        <v>199</v>
      </c>
      <c r="AQ111" s="797"/>
      <c r="AR111" s="797"/>
      <c r="AS111" s="797"/>
      <c r="AT111" s="798"/>
      <c r="AU111" s="987"/>
      <c r="AV111" s="988"/>
      <c r="AW111" s="988"/>
      <c r="AX111" s="988"/>
      <c r="AY111" s="988"/>
      <c r="AZ111" s="799" t="s">
        <v>471</v>
      </c>
      <c r="BA111" s="800"/>
      <c r="BB111" s="800"/>
      <c r="BC111" s="800"/>
      <c r="BD111" s="800"/>
      <c r="BE111" s="800"/>
      <c r="BF111" s="800"/>
      <c r="BG111" s="800"/>
      <c r="BH111" s="800"/>
      <c r="BI111" s="800"/>
      <c r="BJ111" s="800"/>
      <c r="BK111" s="800"/>
      <c r="BL111" s="800"/>
      <c r="BM111" s="800"/>
      <c r="BN111" s="800"/>
      <c r="BO111" s="800"/>
      <c r="BP111" s="801"/>
      <c r="BQ111" s="802">
        <v>246567</v>
      </c>
      <c r="BR111" s="803"/>
      <c r="BS111" s="803"/>
      <c r="BT111" s="803"/>
      <c r="BU111" s="803"/>
      <c r="BV111" s="803">
        <v>219586</v>
      </c>
      <c r="BW111" s="803"/>
      <c r="BX111" s="803"/>
      <c r="BY111" s="803"/>
      <c r="BZ111" s="803"/>
      <c r="CA111" s="803">
        <v>191996</v>
      </c>
      <c r="CB111" s="803"/>
      <c r="CC111" s="803"/>
      <c r="CD111" s="803"/>
      <c r="CE111" s="803"/>
      <c r="CF111" s="804">
        <v>5.3</v>
      </c>
      <c r="CG111" s="805"/>
      <c r="CH111" s="805"/>
      <c r="CI111" s="805"/>
      <c r="CJ111" s="805"/>
      <c r="CK111" s="993"/>
      <c r="CL111" s="994"/>
      <c r="CM111" s="799" t="s">
        <v>140</v>
      </c>
      <c r="CN111" s="800"/>
      <c r="CO111" s="800"/>
      <c r="CP111" s="800"/>
      <c r="CQ111" s="800"/>
      <c r="CR111" s="800"/>
      <c r="CS111" s="800"/>
      <c r="CT111" s="800"/>
      <c r="CU111" s="800"/>
      <c r="CV111" s="800"/>
      <c r="CW111" s="800"/>
      <c r="CX111" s="800"/>
      <c r="CY111" s="800"/>
      <c r="CZ111" s="800"/>
      <c r="DA111" s="800"/>
      <c r="DB111" s="800"/>
      <c r="DC111" s="800"/>
      <c r="DD111" s="800"/>
      <c r="DE111" s="800"/>
      <c r="DF111" s="801"/>
      <c r="DG111" s="802" t="s">
        <v>199</v>
      </c>
      <c r="DH111" s="803"/>
      <c r="DI111" s="803"/>
      <c r="DJ111" s="803"/>
      <c r="DK111" s="803"/>
      <c r="DL111" s="803" t="s">
        <v>199</v>
      </c>
      <c r="DM111" s="803"/>
      <c r="DN111" s="803"/>
      <c r="DO111" s="803"/>
      <c r="DP111" s="803"/>
      <c r="DQ111" s="803" t="s">
        <v>199</v>
      </c>
      <c r="DR111" s="803"/>
      <c r="DS111" s="803"/>
      <c r="DT111" s="803"/>
      <c r="DU111" s="803"/>
      <c r="DV111" s="806" t="s">
        <v>199</v>
      </c>
      <c r="DW111" s="806"/>
      <c r="DX111" s="806"/>
      <c r="DY111" s="806"/>
      <c r="DZ111" s="807"/>
    </row>
    <row r="112" spans="1:131" s="48" customFormat="1" ht="26.25" customHeight="1" x14ac:dyDescent="0.15">
      <c r="A112" s="954" t="s">
        <v>151</v>
      </c>
      <c r="B112" s="955"/>
      <c r="C112" s="800" t="s">
        <v>473</v>
      </c>
      <c r="D112" s="800"/>
      <c r="E112" s="800"/>
      <c r="F112" s="800"/>
      <c r="G112" s="800"/>
      <c r="H112" s="800"/>
      <c r="I112" s="800"/>
      <c r="J112" s="800"/>
      <c r="K112" s="800"/>
      <c r="L112" s="800"/>
      <c r="M112" s="800"/>
      <c r="N112" s="800"/>
      <c r="O112" s="800"/>
      <c r="P112" s="800"/>
      <c r="Q112" s="800"/>
      <c r="R112" s="800"/>
      <c r="S112" s="800"/>
      <c r="T112" s="800"/>
      <c r="U112" s="800"/>
      <c r="V112" s="800"/>
      <c r="W112" s="800"/>
      <c r="X112" s="800"/>
      <c r="Y112" s="800"/>
      <c r="Z112" s="801"/>
      <c r="AA112" s="792" t="s">
        <v>199</v>
      </c>
      <c r="AB112" s="793"/>
      <c r="AC112" s="793"/>
      <c r="AD112" s="793"/>
      <c r="AE112" s="794"/>
      <c r="AF112" s="795" t="s">
        <v>199</v>
      </c>
      <c r="AG112" s="793"/>
      <c r="AH112" s="793"/>
      <c r="AI112" s="793"/>
      <c r="AJ112" s="794"/>
      <c r="AK112" s="795" t="s">
        <v>199</v>
      </c>
      <c r="AL112" s="793"/>
      <c r="AM112" s="793"/>
      <c r="AN112" s="793"/>
      <c r="AO112" s="794"/>
      <c r="AP112" s="796" t="s">
        <v>199</v>
      </c>
      <c r="AQ112" s="797"/>
      <c r="AR112" s="797"/>
      <c r="AS112" s="797"/>
      <c r="AT112" s="798"/>
      <c r="AU112" s="987"/>
      <c r="AV112" s="988"/>
      <c r="AW112" s="988"/>
      <c r="AX112" s="988"/>
      <c r="AY112" s="988"/>
      <c r="AZ112" s="799" t="s">
        <v>270</v>
      </c>
      <c r="BA112" s="800"/>
      <c r="BB112" s="800"/>
      <c r="BC112" s="800"/>
      <c r="BD112" s="800"/>
      <c r="BE112" s="800"/>
      <c r="BF112" s="800"/>
      <c r="BG112" s="800"/>
      <c r="BH112" s="800"/>
      <c r="BI112" s="800"/>
      <c r="BJ112" s="800"/>
      <c r="BK112" s="800"/>
      <c r="BL112" s="800"/>
      <c r="BM112" s="800"/>
      <c r="BN112" s="800"/>
      <c r="BO112" s="800"/>
      <c r="BP112" s="801"/>
      <c r="BQ112" s="802">
        <v>4391781</v>
      </c>
      <c r="BR112" s="803"/>
      <c r="BS112" s="803"/>
      <c r="BT112" s="803"/>
      <c r="BU112" s="803"/>
      <c r="BV112" s="803">
        <v>4267464</v>
      </c>
      <c r="BW112" s="803"/>
      <c r="BX112" s="803"/>
      <c r="BY112" s="803"/>
      <c r="BZ112" s="803"/>
      <c r="CA112" s="803">
        <v>4188359</v>
      </c>
      <c r="CB112" s="803"/>
      <c r="CC112" s="803"/>
      <c r="CD112" s="803"/>
      <c r="CE112" s="803"/>
      <c r="CF112" s="804">
        <v>115.9</v>
      </c>
      <c r="CG112" s="805"/>
      <c r="CH112" s="805"/>
      <c r="CI112" s="805"/>
      <c r="CJ112" s="805"/>
      <c r="CK112" s="993"/>
      <c r="CL112" s="994"/>
      <c r="CM112" s="799" t="s">
        <v>395</v>
      </c>
      <c r="CN112" s="800"/>
      <c r="CO112" s="800"/>
      <c r="CP112" s="800"/>
      <c r="CQ112" s="800"/>
      <c r="CR112" s="800"/>
      <c r="CS112" s="800"/>
      <c r="CT112" s="800"/>
      <c r="CU112" s="800"/>
      <c r="CV112" s="800"/>
      <c r="CW112" s="800"/>
      <c r="CX112" s="800"/>
      <c r="CY112" s="800"/>
      <c r="CZ112" s="800"/>
      <c r="DA112" s="800"/>
      <c r="DB112" s="800"/>
      <c r="DC112" s="800"/>
      <c r="DD112" s="800"/>
      <c r="DE112" s="800"/>
      <c r="DF112" s="801"/>
      <c r="DG112" s="802" t="s">
        <v>199</v>
      </c>
      <c r="DH112" s="803"/>
      <c r="DI112" s="803"/>
      <c r="DJ112" s="803"/>
      <c r="DK112" s="803"/>
      <c r="DL112" s="803" t="s">
        <v>199</v>
      </c>
      <c r="DM112" s="803"/>
      <c r="DN112" s="803"/>
      <c r="DO112" s="803"/>
      <c r="DP112" s="803"/>
      <c r="DQ112" s="803" t="s">
        <v>199</v>
      </c>
      <c r="DR112" s="803"/>
      <c r="DS112" s="803"/>
      <c r="DT112" s="803"/>
      <c r="DU112" s="803"/>
      <c r="DV112" s="806" t="s">
        <v>199</v>
      </c>
      <c r="DW112" s="806"/>
      <c r="DX112" s="806"/>
      <c r="DY112" s="806"/>
      <c r="DZ112" s="807"/>
    </row>
    <row r="113" spans="1:130" s="48" customFormat="1" ht="26.25" customHeight="1" x14ac:dyDescent="0.15">
      <c r="A113" s="956"/>
      <c r="B113" s="957"/>
      <c r="C113" s="800" t="s">
        <v>474</v>
      </c>
      <c r="D113" s="800"/>
      <c r="E113" s="800"/>
      <c r="F113" s="800"/>
      <c r="G113" s="800"/>
      <c r="H113" s="800"/>
      <c r="I113" s="800"/>
      <c r="J113" s="800"/>
      <c r="K113" s="800"/>
      <c r="L113" s="800"/>
      <c r="M113" s="800"/>
      <c r="N113" s="800"/>
      <c r="O113" s="800"/>
      <c r="P113" s="800"/>
      <c r="Q113" s="800"/>
      <c r="R113" s="800"/>
      <c r="S113" s="800"/>
      <c r="T113" s="800"/>
      <c r="U113" s="800"/>
      <c r="V113" s="800"/>
      <c r="W113" s="800"/>
      <c r="X113" s="800"/>
      <c r="Y113" s="800"/>
      <c r="Z113" s="801"/>
      <c r="AA113" s="792">
        <v>320353</v>
      </c>
      <c r="AB113" s="793"/>
      <c r="AC113" s="793"/>
      <c r="AD113" s="793"/>
      <c r="AE113" s="794"/>
      <c r="AF113" s="795">
        <v>324922</v>
      </c>
      <c r="AG113" s="793"/>
      <c r="AH113" s="793"/>
      <c r="AI113" s="793"/>
      <c r="AJ113" s="794"/>
      <c r="AK113" s="795">
        <v>328840</v>
      </c>
      <c r="AL113" s="793"/>
      <c r="AM113" s="793"/>
      <c r="AN113" s="793"/>
      <c r="AO113" s="794"/>
      <c r="AP113" s="796">
        <v>9.1</v>
      </c>
      <c r="AQ113" s="797"/>
      <c r="AR113" s="797"/>
      <c r="AS113" s="797"/>
      <c r="AT113" s="798"/>
      <c r="AU113" s="987"/>
      <c r="AV113" s="988"/>
      <c r="AW113" s="988"/>
      <c r="AX113" s="988"/>
      <c r="AY113" s="988"/>
      <c r="AZ113" s="799" t="s">
        <v>203</v>
      </c>
      <c r="BA113" s="800"/>
      <c r="BB113" s="800"/>
      <c r="BC113" s="800"/>
      <c r="BD113" s="800"/>
      <c r="BE113" s="800"/>
      <c r="BF113" s="800"/>
      <c r="BG113" s="800"/>
      <c r="BH113" s="800"/>
      <c r="BI113" s="800"/>
      <c r="BJ113" s="800"/>
      <c r="BK113" s="800"/>
      <c r="BL113" s="800"/>
      <c r="BM113" s="800"/>
      <c r="BN113" s="800"/>
      <c r="BO113" s="800"/>
      <c r="BP113" s="801"/>
      <c r="BQ113" s="802">
        <v>609419</v>
      </c>
      <c r="BR113" s="803"/>
      <c r="BS113" s="803"/>
      <c r="BT113" s="803"/>
      <c r="BU113" s="803"/>
      <c r="BV113" s="803">
        <v>534070</v>
      </c>
      <c r="BW113" s="803"/>
      <c r="BX113" s="803"/>
      <c r="BY113" s="803"/>
      <c r="BZ113" s="803"/>
      <c r="CA113" s="803">
        <v>447072</v>
      </c>
      <c r="CB113" s="803"/>
      <c r="CC113" s="803"/>
      <c r="CD113" s="803"/>
      <c r="CE113" s="803"/>
      <c r="CF113" s="804">
        <v>12.4</v>
      </c>
      <c r="CG113" s="805"/>
      <c r="CH113" s="805"/>
      <c r="CI113" s="805"/>
      <c r="CJ113" s="805"/>
      <c r="CK113" s="993"/>
      <c r="CL113" s="994"/>
      <c r="CM113" s="799" t="s">
        <v>405</v>
      </c>
      <c r="CN113" s="800"/>
      <c r="CO113" s="800"/>
      <c r="CP113" s="800"/>
      <c r="CQ113" s="800"/>
      <c r="CR113" s="800"/>
      <c r="CS113" s="800"/>
      <c r="CT113" s="800"/>
      <c r="CU113" s="800"/>
      <c r="CV113" s="800"/>
      <c r="CW113" s="800"/>
      <c r="CX113" s="800"/>
      <c r="CY113" s="800"/>
      <c r="CZ113" s="800"/>
      <c r="DA113" s="800"/>
      <c r="DB113" s="800"/>
      <c r="DC113" s="800"/>
      <c r="DD113" s="800"/>
      <c r="DE113" s="800"/>
      <c r="DF113" s="801"/>
      <c r="DG113" s="792" t="s">
        <v>199</v>
      </c>
      <c r="DH113" s="793"/>
      <c r="DI113" s="793"/>
      <c r="DJ113" s="793"/>
      <c r="DK113" s="794"/>
      <c r="DL113" s="795" t="s">
        <v>199</v>
      </c>
      <c r="DM113" s="793"/>
      <c r="DN113" s="793"/>
      <c r="DO113" s="793"/>
      <c r="DP113" s="794"/>
      <c r="DQ113" s="795" t="s">
        <v>199</v>
      </c>
      <c r="DR113" s="793"/>
      <c r="DS113" s="793"/>
      <c r="DT113" s="793"/>
      <c r="DU113" s="794"/>
      <c r="DV113" s="796" t="s">
        <v>199</v>
      </c>
      <c r="DW113" s="797"/>
      <c r="DX113" s="797"/>
      <c r="DY113" s="797"/>
      <c r="DZ113" s="798"/>
    </row>
    <row r="114" spans="1:130" s="48" customFormat="1" ht="26.25" customHeight="1" x14ac:dyDescent="0.15">
      <c r="A114" s="956"/>
      <c r="B114" s="957"/>
      <c r="C114" s="800" t="s">
        <v>476</v>
      </c>
      <c r="D114" s="800"/>
      <c r="E114" s="800"/>
      <c r="F114" s="800"/>
      <c r="G114" s="800"/>
      <c r="H114" s="800"/>
      <c r="I114" s="800"/>
      <c r="J114" s="800"/>
      <c r="K114" s="800"/>
      <c r="L114" s="800"/>
      <c r="M114" s="800"/>
      <c r="N114" s="800"/>
      <c r="O114" s="800"/>
      <c r="P114" s="800"/>
      <c r="Q114" s="800"/>
      <c r="R114" s="800"/>
      <c r="S114" s="800"/>
      <c r="T114" s="800"/>
      <c r="U114" s="800"/>
      <c r="V114" s="800"/>
      <c r="W114" s="800"/>
      <c r="X114" s="800"/>
      <c r="Y114" s="800"/>
      <c r="Z114" s="801"/>
      <c r="AA114" s="792">
        <v>75299</v>
      </c>
      <c r="AB114" s="793"/>
      <c r="AC114" s="793"/>
      <c r="AD114" s="793"/>
      <c r="AE114" s="794"/>
      <c r="AF114" s="795">
        <v>78580</v>
      </c>
      <c r="AG114" s="793"/>
      <c r="AH114" s="793"/>
      <c r="AI114" s="793"/>
      <c r="AJ114" s="794"/>
      <c r="AK114" s="795">
        <v>75869</v>
      </c>
      <c r="AL114" s="793"/>
      <c r="AM114" s="793"/>
      <c r="AN114" s="793"/>
      <c r="AO114" s="794"/>
      <c r="AP114" s="796">
        <v>2.1</v>
      </c>
      <c r="AQ114" s="797"/>
      <c r="AR114" s="797"/>
      <c r="AS114" s="797"/>
      <c r="AT114" s="798"/>
      <c r="AU114" s="987"/>
      <c r="AV114" s="988"/>
      <c r="AW114" s="988"/>
      <c r="AX114" s="988"/>
      <c r="AY114" s="988"/>
      <c r="AZ114" s="799" t="s">
        <v>477</v>
      </c>
      <c r="BA114" s="800"/>
      <c r="BB114" s="800"/>
      <c r="BC114" s="800"/>
      <c r="BD114" s="800"/>
      <c r="BE114" s="800"/>
      <c r="BF114" s="800"/>
      <c r="BG114" s="800"/>
      <c r="BH114" s="800"/>
      <c r="BI114" s="800"/>
      <c r="BJ114" s="800"/>
      <c r="BK114" s="800"/>
      <c r="BL114" s="800"/>
      <c r="BM114" s="800"/>
      <c r="BN114" s="800"/>
      <c r="BO114" s="800"/>
      <c r="BP114" s="801"/>
      <c r="BQ114" s="802">
        <v>437628</v>
      </c>
      <c r="BR114" s="803"/>
      <c r="BS114" s="803"/>
      <c r="BT114" s="803"/>
      <c r="BU114" s="803"/>
      <c r="BV114" s="803">
        <v>445317</v>
      </c>
      <c r="BW114" s="803"/>
      <c r="BX114" s="803"/>
      <c r="BY114" s="803"/>
      <c r="BZ114" s="803"/>
      <c r="CA114" s="803">
        <v>437010</v>
      </c>
      <c r="CB114" s="803"/>
      <c r="CC114" s="803"/>
      <c r="CD114" s="803"/>
      <c r="CE114" s="803"/>
      <c r="CF114" s="804">
        <v>12.1</v>
      </c>
      <c r="CG114" s="805"/>
      <c r="CH114" s="805"/>
      <c r="CI114" s="805"/>
      <c r="CJ114" s="805"/>
      <c r="CK114" s="993"/>
      <c r="CL114" s="994"/>
      <c r="CM114" s="799" t="s">
        <v>478</v>
      </c>
      <c r="CN114" s="800"/>
      <c r="CO114" s="800"/>
      <c r="CP114" s="800"/>
      <c r="CQ114" s="800"/>
      <c r="CR114" s="800"/>
      <c r="CS114" s="800"/>
      <c r="CT114" s="800"/>
      <c r="CU114" s="800"/>
      <c r="CV114" s="800"/>
      <c r="CW114" s="800"/>
      <c r="CX114" s="800"/>
      <c r="CY114" s="800"/>
      <c r="CZ114" s="800"/>
      <c r="DA114" s="800"/>
      <c r="DB114" s="800"/>
      <c r="DC114" s="800"/>
      <c r="DD114" s="800"/>
      <c r="DE114" s="800"/>
      <c r="DF114" s="801"/>
      <c r="DG114" s="792" t="s">
        <v>199</v>
      </c>
      <c r="DH114" s="793"/>
      <c r="DI114" s="793"/>
      <c r="DJ114" s="793"/>
      <c r="DK114" s="794"/>
      <c r="DL114" s="795" t="s">
        <v>199</v>
      </c>
      <c r="DM114" s="793"/>
      <c r="DN114" s="793"/>
      <c r="DO114" s="793"/>
      <c r="DP114" s="794"/>
      <c r="DQ114" s="795" t="s">
        <v>199</v>
      </c>
      <c r="DR114" s="793"/>
      <c r="DS114" s="793"/>
      <c r="DT114" s="793"/>
      <c r="DU114" s="794"/>
      <c r="DV114" s="796" t="s">
        <v>199</v>
      </c>
      <c r="DW114" s="797"/>
      <c r="DX114" s="797"/>
      <c r="DY114" s="797"/>
      <c r="DZ114" s="798"/>
    </row>
    <row r="115" spans="1:130" s="48" customFormat="1" ht="26.25" customHeight="1" x14ac:dyDescent="0.15">
      <c r="A115" s="956"/>
      <c r="B115" s="957"/>
      <c r="C115" s="800" t="s">
        <v>375</v>
      </c>
      <c r="D115" s="800"/>
      <c r="E115" s="800"/>
      <c r="F115" s="800"/>
      <c r="G115" s="800"/>
      <c r="H115" s="800"/>
      <c r="I115" s="800"/>
      <c r="J115" s="800"/>
      <c r="K115" s="800"/>
      <c r="L115" s="800"/>
      <c r="M115" s="800"/>
      <c r="N115" s="800"/>
      <c r="O115" s="800"/>
      <c r="P115" s="800"/>
      <c r="Q115" s="800"/>
      <c r="R115" s="800"/>
      <c r="S115" s="800"/>
      <c r="T115" s="800"/>
      <c r="U115" s="800"/>
      <c r="V115" s="800"/>
      <c r="W115" s="800"/>
      <c r="X115" s="800"/>
      <c r="Y115" s="800"/>
      <c r="Z115" s="801"/>
      <c r="AA115" s="792">
        <v>32079</v>
      </c>
      <c r="AB115" s="793"/>
      <c r="AC115" s="793"/>
      <c r="AD115" s="793"/>
      <c r="AE115" s="794"/>
      <c r="AF115" s="795">
        <v>32079</v>
      </c>
      <c r="AG115" s="793"/>
      <c r="AH115" s="793"/>
      <c r="AI115" s="793"/>
      <c r="AJ115" s="794"/>
      <c r="AK115" s="795">
        <v>32079</v>
      </c>
      <c r="AL115" s="793"/>
      <c r="AM115" s="793"/>
      <c r="AN115" s="793"/>
      <c r="AO115" s="794"/>
      <c r="AP115" s="796">
        <v>0.9</v>
      </c>
      <c r="AQ115" s="797"/>
      <c r="AR115" s="797"/>
      <c r="AS115" s="797"/>
      <c r="AT115" s="798"/>
      <c r="AU115" s="987"/>
      <c r="AV115" s="988"/>
      <c r="AW115" s="988"/>
      <c r="AX115" s="988"/>
      <c r="AY115" s="988"/>
      <c r="AZ115" s="799" t="s">
        <v>350</v>
      </c>
      <c r="BA115" s="800"/>
      <c r="BB115" s="800"/>
      <c r="BC115" s="800"/>
      <c r="BD115" s="800"/>
      <c r="BE115" s="800"/>
      <c r="BF115" s="800"/>
      <c r="BG115" s="800"/>
      <c r="BH115" s="800"/>
      <c r="BI115" s="800"/>
      <c r="BJ115" s="800"/>
      <c r="BK115" s="800"/>
      <c r="BL115" s="800"/>
      <c r="BM115" s="800"/>
      <c r="BN115" s="800"/>
      <c r="BO115" s="800"/>
      <c r="BP115" s="801"/>
      <c r="BQ115" s="802" t="s">
        <v>199</v>
      </c>
      <c r="BR115" s="803"/>
      <c r="BS115" s="803"/>
      <c r="BT115" s="803"/>
      <c r="BU115" s="803"/>
      <c r="BV115" s="803" t="s">
        <v>199</v>
      </c>
      <c r="BW115" s="803"/>
      <c r="BX115" s="803"/>
      <c r="BY115" s="803"/>
      <c r="BZ115" s="803"/>
      <c r="CA115" s="803" t="s">
        <v>199</v>
      </c>
      <c r="CB115" s="803"/>
      <c r="CC115" s="803"/>
      <c r="CD115" s="803"/>
      <c r="CE115" s="803"/>
      <c r="CF115" s="804" t="s">
        <v>199</v>
      </c>
      <c r="CG115" s="805"/>
      <c r="CH115" s="805"/>
      <c r="CI115" s="805"/>
      <c r="CJ115" s="805"/>
      <c r="CK115" s="993"/>
      <c r="CL115" s="994"/>
      <c r="CM115" s="799" t="s">
        <v>31</v>
      </c>
      <c r="CN115" s="800"/>
      <c r="CO115" s="800"/>
      <c r="CP115" s="800"/>
      <c r="CQ115" s="800"/>
      <c r="CR115" s="800"/>
      <c r="CS115" s="800"/>
      <c r="CT115" s="800"/>
      <c r="CU115" s="800"/>
      <c r="CV115" s="800"/>
      <c r="CW115" s="800"/>
      <c r="CX115" s="800"/>
      <c r="CY115" s="800"/>
      <c r="CZ115" s="800"/>
      <c r="DA115" s="800"/>
      <c r="DB115" s="800"/>
      <c r="DC115" s="800"/>
      <c r="DD115" s="800"/>
      <c r="DE115" s="800"/>
      <c r="DF115" s="801"/>
      <c r="DG115" s="792" t="s">
        <v>199</v>
      </c>
      <c r="DH115" s="793"/>
      <c r="DI115" s="793"/>
      <c r="DJ115" s="793"/>
      <c r="DK115" s="794"/>
      <c r="DL115" s="795" t="s">
        <v>199</v>
      </c>
      <c r="DM115" s="793"/>
      <c r="DN115" s="793"/>
      <c r="DO115" s="793"/>
      <c r="DP115" s="794"/>
      <c r="DQ115" s="795" t="s">
        <v>199</v>
      </c>
      <c r="DR115" s="793"/>
      <c r="DS115" s="793"/>
      <c r="DT115" s="793"/>
      <c r="DU115" s="794"/>
      <c r="DV115" s="796" t="s">
        <v>199</v>
      </c>
      <c r="DW115" s="797"/>
      <c r="DX115" s="797"/>
      <c r="DY115" s="797"/>
      <c r="DZ115" s="798"/>
    </row>
    <row r="116" spans="1:130" s="48" customFormat="1" ht="26.25" customHeight="1" x14ac:dyDescent="0.15">
      <c r="A116" s="958"/>
      <c r="B116" s="959"/>
      <c r="C116" s="808" t="s">
        <v>1</v>
      </c>
      <c r="D116" s="808"/>
      <c r="E116" s="808"/>
      <c r="F116" s="808"/>
      <c r="G116" s="808"/>
      <c r="H116" s="808"/>
      <c r="I116" s="808"/>
      <c r="J116" s="808"/>
      <c r="K116" s="808"/>
      <c r="L116" s="808"/>
      <c r="M116" s="808"/>
      <c r="N116" s="808"/>
      <c r="O116" s="808"/>
      <c r="P116" s="808"/>
      <c r="Q116" s="808"/>
      <c r="R116" s="808"/>
      <c r="S116" s="808"/>
      <c r="T116" s="808"/>
      <c r="U116" s="808"/>
      <c r="V116" s="808"/>
      <c r="W116" s="808"/>
      <c r="X116" s="808"/>
      <c r="Y116" s="808"/>
      <c r="Z116" s="809"/>
      <c r="AA116" s="792">
        <v>48</v>
      </c>
      <c r="AB116" s="793"/>
      <c r="AC116" s="793"/>
      <c r="AD116" s="793"/>
      <c r="AE116" s="794"/>
      <c r="AF116" s="795" t="s">
        <v>199</v>
      </c>
      <c r="AG116" s="793"/>
      <c r="AH116" s="793"/>
      <c r="AI116" s="793"/>
      <c r="AJ116" s="794"/>
      <c r="AK116" s="795" t="s">
        <v>199</v>
      </c>
      <c r="AL116" s="793"/>
      <c r="AM116" s="793"/>
      <c r="AN116" s="793"/>
      <c r="AO116" s="794"/>
      <c r="AP116" s="796" t="s">
        <v>199</v>
      </c>
      <c r="AQ116" s="797"/>
      <c r="AR116" s="797"/>
      <c r="AS116" s="797"/>
      <c r="AT116" s="798"/>
      <c r="AU116" s="987"/>
      <c r="AV116" s="988"/>
      <c r="AW116" s="988"/>
      <c r="AX116" s="988"/>
      <c r="AY116" s="988"/>
      <c r="AZ116" s="810" t="s">
        <v>222</v>
      </c>
      <c r="BA116" s="811"/>
      <c r="BB116" s="811"/>
      <c r="BC116" s="811"/>
      <c r="BD116" s="811"/>
      <c r="BE116" s="811"/>
      <c r="BF116" s="811"/>
      <c r="BG116" s="811"/>
      <c r="BH116" s="811"/>
      <c r="BI116" s="811"/>
      <c r="BJ116" s="811"/>
      <c r="BK116" s="811"/>
      <c r="BL116" s="811"/>
      <c r="BM116" s="811"/>
      <c r="BN116" s="811"/>
      <c r="BO116" s="811"/>
      <c r="BP116" s="812"/>
      <c r="BQ116" s="802" t="s">
        <v>199</v>
      </c>
      <c r="BR116" s="803"/>
      <c r="BS116" s="803"/>
      <c r="BT116" s="803"/>
      <c r="BU116" s="803"/>
      <c r="BV116" s="803" t="s">
        <v>199</v>
      </c>
      <c r="BW116" s="803"/>
      <c r="BX116" s="803"/>
      <c r="BY116" s="803"/>
      <c r="BZ116" s="803"/>
      <c r="CA116" s="803" t="s">
        <v>199</v>
      </c>
      <c r="CB116" s="803"/>
      <c r="CC116" s="803"/>
      <c r="CD116" s="803"/>
      <c r="CE116" s="803"/>
      <c r="CF116" s="804" t="s">
        <v>199</v>
      </c>
      <c r="CG116" s="805"/>
      <c r="CH116" s="805"/>
      <c r="CI116" s="805"/>
      <c r="CJ116" s="805"/>
      <c r="CK116" s="993"/>
      <c r="CL116" s="994"/>
      <c r="CM116" s="799" t="s">
        <v>11</v>
      </c>
      <c r="CN116" s="800"/>
      <c r="CO116" s="800"/>
      <c r="CP116" s="800"/>
      <c r="CQ116" s="800"/>
      <c r="CR116" s="800"/>
      <c r="CS116" s="800"/>
      <c r="CT116" s="800"/>
      <c r="CU116" s="800"/>
      <c r="CV116" s="800"/>
      <c r="CW116" s="800"/>
      <c r="CX116" s="800"/>
      <c r="CY116" s="800"/>
      <c r="CZ116" s="800"/>
      <c r="DA116" s="800"/>
      <c r="DB116" s="800"/>
      <c r="DC116" s="800"/>
      <c r="DD116" s="800"/>
      <c r="DE116" s="800"/>
      <c r="DF116" s="801"/>
      <c r="DG116" s="792" t="s">
        <v>199</v>
      </c>
      <c r="DH116" s="793"/>
      <c r="DI116" s="793"/>
      <c r="DJ116" s="793"/>
      <c r="DK116" s="794"/>
      <c r="DL116" s="795" t="s">
        <v>199</v>
      </c>
      <c r="DM116" s="793"/>
      <c r="DN116" s="793"/>
      <c r="DO116" s="793"/>
      <c r="DP116" s="794"/>
      <c r="DQ116" s="795" t="s">
        <v>199</v>
      </c>
      <c r="DR116" s="793"/>
      <c r="DS116" s="793"/>
      <c r="DT116" s="793"/>
      <c r="DU116" s="794"/>
      <c r="DV116" s="796" t="s">
        <v>199</v>
      </c>
      <c r="DW116" s="797"/>
      <c r="DX116" s="797"/>
      <c r="DY116" s="797"/>
      <c r="DZ116" s="798"/>
    </row>
    <row r="117" spans="1:130" s="48" customFormat="1" ht="26.25" customHeight="1" x14ac:dyDescent="0.15">
      <c r="A117" s="767" t="s">
        <v>275</v>
      </c>
      <c r="B117" s="768"/>
      <c r="C117" s="768"/>
      <c r="D117" s="768"/>
      <c r="E117" s="768"/>
      <c r="F117" s="768"/>
      <c r="G117" s="768"/>
      <c r="H117" s="768"/>
      <c r="I117" s="768"/>
      <c r="J117" s="768"/>
      <c r="K117" s="768"/>
      <c r="L117" s="768"/>
      <c r="M117" s="768"/>
      <c r="N117" s="768"/>
      <c r="O117" s="768"/>
      <c r="P117" s="768"/>
      <c r="Q117" s="768"/>
      <c r="R117" s="768"/>
      <c r="S117" s="768"/>
      <c r="T117" s="768"/>
      <c r="U117" s="768"/>
      <c r="V117" s="768"/>
      <c r="W117" s="768"/>
      <c r="X117" s="768"/>
      <c r="Y117" s="813" t="s">
        <v>327</v>
      </c>
      <c r="Z117" s="769"/>
      <c r="AA117" s="814">
        <v>1044082</v>
      </c>
      <c r="AB117" s="815"/>
      <c r="AC117" s="815"/>
      <c r="AD117" s="815"/>
      <c r="AE117" s="816"/>
      <c r="AF117" s="817">
        <v>1043023</v>
      </c>
      <c r="AG117" s="815"/>
      <c r="AH117" s="815"/>
      <c r="AI117" s="815"/>
      <c r="AJ117" s="816"/>
      <c r="AK117" s="817">
        <v>1041135</v>
      </c>
      <c r="AL117" s="815"/>
      <c r="AM117" s="815"/>
      <c r="AN117" s="815"/>
      <c r="AO117" s="816"/>
      <c r="AP117" s="818"/>
      <c r="AQ117" s="819"/>
      <c r="AR117" s="819"/>
      <c r="AS117" s="819"/>
      <c r="AT117" s="820"/>
      <c r="AU117" s="987"/>
      <c r="AV117" s="988"/>
      <c r="AW117" s="988"/>
      <c r="AX117" s="988"/>
      <c r="AY117" s="988"/>
      <c r="AZ117" s="821" t="s">
        <v>479</v>
      </c>
      <c r="BA117" s="822"/>
      <c r="BB117" s="822"/>
      <c r="BC117" s="822"/>
      <c r="BD117" s="822"/>
      <c r="BE117" s="822"/>
      <c r="BF117" s="822"/>
      <c r="BG117" s="822"/>
      <c r="BH117" s="822"/>
      <c r="BI117" s="822"/>
      <c r="BJ117" s="822"/>
      <c r="BK117" s="822"/>
      <c r="BL117" s="822"/>
      <c r="BM117" s="822"/>
      <c r="BN117" s="822"/>
      <c r="BO117" s="822"/>
      <c r="BP117" s="823"/>
      <c r="BQ117" s="802" t="s">
        <v>199</v>
      </c>
      <c r="BR117" s="803"/>
      <c r="BS117" s="803"/>
      <c r="BT117" s="803"/>
      <c r="BU117" s="803"/>
      <c r="BV117" s="803" t="s">
        <v>199</v>
      </c>
      <c r="BW117" s="803"/>
      <c r="BX117" s="803"/>
      <c r="BY117" s="803"/>
      <c r="BZ117" s="803"/>
      <c r="CA117" s="803" t="s">
        <v>199</v>
      </c>
      <c r="CB117" s="803"/>
      <c r="CC117" s="803"/>
      <c r="CD117" s="803"/>
      <c r="CE117" s="803"/>
      <c r="CF117" s="804" t="s">
        <v>199</v>
      </c>
      <c r="CG117" s="805"/>
      <c r="CH117" s="805"/>
      <c r="CI117" s="805"/>
      <c r="CJ117" s="805"/>
      <c r="CK117" s="993"/>
      <c r="CL117" s="994"/>
      <c r="CM117" s="799" t="s">
        <v>343</v>
      </c>
      <c r="CN117" s="800"/>
      <c r="CO117" s="800"/>
      <c r="CP117" s="800"/>
      <c r="CQ117" s="800"/>
      <c r="CR117" s="800"/>
      <c r="CS117" s="800"/>
      <c r="CT117" s="800"/>
      <c r="CU117" s="800"/>
      <c r="CV117" s="800"/>
      <c r="CW117" s="800"/>
      <c r="CX117" s="800"/>
      <c r="CY117" s="800"/>
      <c r="CZ117" s="800"/>
      <c r="DA117" s="800"/>
      <c r="DB117" s="800"/>
      <c r="DC117" s="800"/>
      <c r="DD117" s="800"/>
      <c r="DE117" s="800"/>
      <c r="DF117" s="801"/>
      <c r="DG117" s="792" t="s">
        <v>199</v>
      </c>
      <c r="DH117" s="793"/>
      <c r="DI117" s="793"/>
      <c r="DJ117" s="793"/>
      <c r="DK117" s="794"/>
      <c r="DL117" s="795" t="s">
        <v>199</v>
      </c>
      <c r="DM117" s="793"/>
      <c r="DN117" s="793"/>
      <c r="DO117" s="793"/>
      <c r="DP117" s="794"/>
      <c r="DQ117" s="795" t="s">
        <v>199</v>
      </c>
      <c r="DR117" s="793"/>
      <c r="DS117" s="793"/>
      <c r="DT117" s="793"/>
      <c r="DU117" s="794"/>
      <c r="DV117" s="796" t="s">
        <v>199</v>
      </c>
      <c r="DW117" s="797"/>
      <c r="DX117" s="797"/>
      <c r="DY117" s="797"/>
      <c r="DZ117" s="798"/>
    </row>
    <row r="118" spans="1:130" s="48" customFormat="1" ht="26.25" customHeight="1" x14ac:dyDescent="0.15">
      <c r="A118" s="767" t="s">
        <v>93</v>
      </c>
      <c r="B118" s="768"/>
      <c r="C118" s="768"/>
      <c r="D118" s="768"/>
      <c r="E118" s="768"/>
      <c r="F118" s="768"/>
      <c r="G118" s="768"/>
      <c r="H118" s="768"/>
      <c r="I118" s="768"/>
      <c r="J118" s="768"/>
      <c r="K118" s="768"/>
      <c r="L118" s="768"/>
      <c r="M118" s="768"/>
      <c r="N118" s="768"/>
      <c r="O118" s="768"/>
      <c r="P118" s="768"/>
      <c r="Q118" s="768"/>
      <c r="R118" s="768"/>
      <c r="S118" s="768"/>
      <c r="T118" s="768"/>
      <c r="U118" s="768"/>
      <c r="V118" s="768"/>
      <c r="W118" s="768"/>
      <c r="X118" s="768"/>
      <c r="Y118" s="768"/>
      <c r="Z118" s="769"/>
      <c r="AA118" s="770" t="s">
        <v>432</v>
      </c>
      <c r="AB118" s="768"/>
      <c r="AC118" s="768"/>
      <c r="AD118" s="768"/>
      <c r="AE118" s="769"/>
      <c r="AF118" s="770" t="s">
        <v>468</v>
      </c>
      <c r="AG118" s="768"/>
      <c r="AH118" s="768"/>
      <c r="AI118" s="768"/>
      <c r="AJ118" s="769"/>
      <c r="AK118" s="770" t="s">
        <v>390</v>
      </c>
      <c r="AL118" s="768"/>
      <c r="AM118" s="768"/>
      <c r="AN118" s="768"/>
      <c r="AO118" s="769"/>
      <c r="AP118" s="770" t="s">
        <v>469</v>
      </c>
      <c r="AQ118" s="768"/>
      <c r="AR118" s="768"/>
      <c r="AS118" s="768"/>
      <c r="AT118" s="771"/>
      <c r="AU118" s="987"/>
      <c r="AV118" s="988"/>
      <c r="AW118" s="988"/>
      <c r="AX118" s="988"/>
      <c r="AY118" s="988"/>
      <c r="AZ118" s="824" t="s">
        <v>480</v>
      </c>
      <c r="BA118" s="808"/>
      <c r="BB118" s="808"/>
      <c r="BC118" s="808"/>
      <c r="BD118" s="808"/>
      <c r="BE118" s="808"/>
      <c r="BF118" s="808"/>
      <c r="BG118" s="808"/>
      <c r="BH118" s="808"/>
      <c r="BI118" s="808"/>
      <c r="BJ118" s="808"/>
      <c r="BK118" s="808"/>
      <c r="BL118" s="808"/>
      <c r="BM118" s="808"/>
      <c r="BN118" s="808"/>
      <c r="BO118" s="808"/>
      <c r="BP118" s="809"/>
      <c r="BQ118" s="825" t="s">
        <v>199</v>
      </c>
      <c r="BR118" s="826"/>
      <c r="BS118" s="826"/>
      <c r="BT118" s="826"/>
      <c r="BU118" s="826"/>
      <c r="BV118" s="826" t="s">
        <v>199</v>
      </c>
      <c r="BW118" s="826"/>
      <c r="BX118" s="826"/>
      <c r="BY118" s="826"/>
      <c r="BZ118" s="826"/>
      <c r="CA118" s="826" t="s">
        <v>199</v>
      </c>
      <c r="CB118" s="826"/>
      <c r="CC118" s="826"/>
      <c r="CD118" s="826"/>
      <c r="CE118" s="826"/>
      <c r="CF118" s="804" t="s">
        <v>199</v>
      </c>
      <c r="CG118" s="805"/>
      <c r="CH118" s="805"/>
      <c r="CI118" s="805"/>
      <c r="CJ118" s="805"/>
      <c r="CK118" s="993"/>
      <c r="CL118" s="994"/>
      <c r="CM118" s="799" t="s">
        <v>481</v>
      </c>
      <c r="CN118" s="800"/>
      <c r="CO118" s="800"/>
      <c r="CP118" s="800"/>
      <c r="CQ118" s="800"/>
      <c r="CR118" s="800"/>
      <c r="CS118" s="800"/>
      <c r="CT118" s="800"/>
      <c r="CU118" s="800"/>
      <c r="CV118" s="800"/>
      <c r="CW118" s="800"/>
      <c r="CX118" s="800"/>
      <c r="CY118" s="800"/>
      <c r="CZ118" s="800"/>
      <c r="DA118" s="800"/>
      <c r="DB118" s="800"/>
      <c r="DC118" s="800"/>
      <c r="DD118" s="800"/>
      <c r="DE118" s="800"/>
      <c r="DF118" s="801"/>
      <c r="DG118" s="792" t="s">
        <v>199</v>
      </c>
      <c r="DH118" s="793"/>
      <c r="DI118" s="793"/>
      <c r="DJ118" s="793"/>
      <c r="DK118" s="794"/>
      <c r="DL118" s="795" t="s">
        <v>199</v>
      </c>
      <c r="DM118" s="793"/>
      <c r="DN118" s="793"/>
      <c r="DO118" s="793"/>
      <c r="DP118" s="794"/>
      <c r="DQ118" s="795" t="s">
        <v>199</v>
      </c>
      <c r="DR118" s="793"/>
      <c r="DS118" s="793"/>
      <c r="DT118" s="793"/>
      <c r="DU118" s="794"/>
      <c r="DV118" s="796" t="s">
        <v>199</v>
      </c>
      <c r="DW118" s="797"/>
      <c r="DX118" s="797"/>
      <c r="DY118" s="797"/>
      <c r="DZ118" s="798"/>
    </row>
    <row r="119" spans="1:130" s="48" customFormat="1" ht="26.25" customHeight="1" x14ac:dyDescent="0.15">
      <c r="A119" s="997" t="s">
        <v>386</v>
      </c>
      <c r="B119" s="992"/>
      <c r="C119" s="783" t="s">
        <v>65</v>
      </c>
      <c r="D119" s="774"/>
      <c r="E119" s="774"/>
      <c r="F119" s="774"/>
      <c r="G119" s="774"/>
      <c r="H119" s="774"/>
      <c r="I119" s="774"/>
      <c r="J119" s="774"/>
      <c r="K119" s="774"/>
      <c r="L119" s="774"/>
      <c r="M119" s="774"/>
      <c r="N119" s="774"/>
      <c r="O119" s="774"/>
      <c r="P119" s="774"/>
      <c r="Q119" s="774"/>
      <c r="R119" s="774"/>
      <c r="S119" s="774"/>
      <c r="T119" s="774"/>
      <c r="U119" s="774"/>
      <c r="V119" s="774"/>
      <c r="W119" s="774"/>
      <c r="X119" s="774"/>
      <c r="Y119" s="774"/>
      <c r="Z119" s="775"/>
      <c r="AA119" s="776" t="s">
        <v>199</v>
      </c>
      <c r="AB119" s="777"/>
      <c r="AC119" s="777"/>
      <c r="AD119" s="777"/>
      <c r="AE119" s="778"/>
      <c r="AF119" s="779" t="s">
        <v>199</v>
      </c>
      <c r="AG119" s="777"/>
      <c r="AH119" s="777"/>
      <c r="AI119" s="777"/>
      <c r="AJ119" s="778"/>
      <c r="AK119" s="779" t="s">
        <v>199</v>
      </c>
      <c r="AL119" s="777"/>
      <c r="AM119" s="777"/>
      <c r="AN119" s="777"/>
      <c r="AO119" s="778"/>
      <c r="AP119" s="780" t="s">
        <v>199</v>
      </c>
      <c r="AQ119" s="781"/>
      <c r="AR119" s="781"/>
      <c r="AS119" s="781"/>
      <c r="AT119" s="782"/>
      <c r="AU119" s="989"/>
      <c r="AV119" s="990"/>
      <c r="AW119" s="990"/>
      <c r="AX119" s="990"/>
      <c r="AY119" s="990"/>
      <c r="AZ119" s="69" t="s">
        <v>275</v>
      </c>
      <c r="BA119" s="69"/>
      <c r="BB119" s="69"/>
      <c r="BC119" s="69"/>
      <c r="BD119" s="69"/>
      <c r="BE119" s="69"/>
      <c r="BF119" s="69"/>
      <c r="BG119" s="69"/>
      <c r="BH119" s="69"/>
      <c r="BI119" s="69"/>
      <c r="BJ119" s="69"/>
      <c r="BK119" s="69"/>
      <c r="BL119" s="69"/>
      <c r="BM119" s="69"/>
      <c r="BN119" s="69"/>
      <c r="BO119" s="813" t="s">
        <v>166</v>
      </c>
      <c r="BP119" s="827"/>
      <c r="BQ119" s="825">
        <v>11232203</v>
      </c>
      <c r="BR119" s="826"/>
      <c r="BS119" s="826"/>
      <c r="BT119" s="826"/>
      <c r="BU119" s="826"/>
      <c r="BV119" s="826">
        <v>10626560</v>
      </c>
      <c r="BW119" s="826"/>
      <c r="BX119" s="826"/>
      <c r="BY119" s="826"/>
      <c r="BZ119" s="826"/>
      <c r="CA119" s="826">
        <v>10400623</v>
      </c>
      <c r="CB119" s="826"/>
      <c r="CC119" s="826"/>
      <c r="CD119" s="826"/>
      <c r="CE119" s="826"/>
      <c r="CF119" s="828"/>
      <c r="CG119" s="829"/>
      <c r="CH119" s="829"/>
      <c r="CI119" s="829"/>
      <c r="CJ119" s="830"/>
      <c r="CK119" s="995"/>
      <c r="CL119" s="996"/>
      <c r="CM119" s="824" t="s">
        <v>482</v>
      </c>
      <c r="CN119" s="808"/>
      <c r="CO119" s="808"/>
      <c r="CP119" s="808"/>
      <c r="CQ119" s="808"/>
      <c r="CR119" s="808"/>
      <c r="CS119" s="808"/>
      <c r="CT119" s="808"/>
      <c r="CU119" s="808"/>
      <c r="CV119" s="808"/>
      <c r="CW119" s="808"/>
      <c r="CX119" s="808"/>
      <c r="CY119" s="808"/>
      <c r="CZ119" s="808"/>
      <c r="DA119" s="808"/>
      <c r="DB119" s="808"/>
      <c r="DC119" s="808"/>
      <c r="DD119" s="808"/>
      <c r="DE119" s="808"/>
      <c r="DF119" s="809"/>
      <c r="DG119" s="831">
        <v>246567</v>
      </c>
      <c r="DH119" s="832"/>
      <c r="DI119" s="832"/>
      <c r="DJ119" s="832"/>
      <c r="DK119" s="833"/>
      <c r="DL119" s="834">
        <v>219586</v>
      </c>
      <c r="DM119" s="832"/>
      <c r="DN119" s="832"/>
      <c r="DO119" s="832"/>
      <c r="DP119" s="833"/>
      <c r="DQ119" s="834">
        <v>191996</v>
      </c>
      <c r="DR119" s="832"/>
      <c r="DS119" s="832"/>
      <c r="DT119" s="832"/>
      <c r="DU119" s="833"/>
      <c r="DV119" s="835">
        <v>5.3</v>
      </c>
      <c r="DW119" s="836"/>
      <c r="DX119" s="836"/>
      <c r="DY119" s="836"/>
      <c r="DZ119" s="837"/>
    </row>
    <row r="120" spans="1:130" s="48" customFormat="1" ht="26.25" customHeight="1" x14ac:dyDescent="0.15">
      <c r="A120" s="998"/>
      <c r="B120" s="994"/>
      <c r="C120" s="799" t="s">
        <v>140</v>
      </c>
      <c r="D120" s="800"/>
      <c r="E120" s="800"/>
      <c r="F120" s="800"/>
      <c r="G120" s="800"/>
      <c r="H120" s="800"/>
      <c r="I120" s="800"/>
      <c r="J120" s="800"/>
      <c r="K120" s="800"/>
      <c r="L120" s="800"/>
      <c r="M120" s="800"/>
      <c r="N120" s="800"/>
      <c r="O120" s="800"/>
      <c r="P120" s="800"/>
      <c r="Q120" s="800"/>
      <c r="R120" s="800"/>
      <c r="S120" s="800"/>
      <c r="T120" s="800"/>
      <c r="U120" s="800"/>
      <c r="V120" s="800"/>
      <c r="W120" s="800"/>
      <c r="X120" s="800"/>
      <c r="Y120" s="800"/>
      <c r="Z120" s="801"/>
      <c r="AA120" s="792" t="s">
        <v>199</v>
      </c>
      <c r="AB120" s="793"/>
      <c r="AC120" s="793"/>
      <c r="AD120" s="793"/>
      <c r="AE120" s="794"/>
      <c r="AF120" s="795" t="s">
        <v>199</v>
      </c>
      <c r="AG120" s="793"/>
      <c r="AH120" s="793"/>
      <c r="AI120" s="793"/>
      <c r="AJ120" s="794"/>
      <c r="AK120" s="795" t="s">
        <v>199</v>
      </c>
      <c r="AL120" s="793"/>
      <c r="AM120" s="793"/>
      <c r="AN120" s="793"/>
      <c r="AO120" s="794"/>
      <c r="AP120" s="796" t="s">
        <v>199</v>
      </c>
      <c r="AQ120" s="797"/>
      <c r="AR120" s="797"/>
      <c r="AS120" s="797"/>
      <c r="AT120" s="798"/>
      <c r="AU120" s="960" t="s">
        <v>472</v>
      </c>
      <c r="AV120" s="961"/>
      <c r="AW120" s="961"/>
      <c r="AX120" s="961"/>
      <c r="AY120" s="962"/>
      <c r="AZ120" s="783" t="s">
        <v>213</v>
      </c>
      <c r="BA120" s="774"/>
      <c r="BB120" s="774"/>
      <c r="BC120" s="774"/>
      <c r="BD120" s="774"/>
      <c r="BE120" s="774"/>
      <c r="BF120" s="774"/>
      <c r="BG120" s="774"/>
      <c r="BH120" s="774"/>
      <c r="BI120" s="774"/>
      <c r="BJ120" s="774"/>
      <c r="BK120" s="774"/>
      <c r="BL120" s="774"/>
      <c r="BM120" s="774"/>
      <c r="BN120" s="774"/>
      <c r="BO120" s="774"/>
      <c r="BP120" s="775"/>
      <c r="BQ120" s="784">
        <v>1636541</v>
      </c>
      <c r="BR120" s="785"/>
      <c r="BS120" s="785"/>
      <c r="BT120" s="785"/>
      <c r="BU120" s="785"/>
      <c r="BV120" s="785">
        <v>1988342</v>
      </c>
      <c r="BW120" s="785"/>
      <c r="BX120" s="785"/>
      <c r="BY120" s="785"/>
      <c r="BZ120" s="785"/>
      <c r="CA120" s="785">
        <v>1967987</v>
      </c>
      <c r="CB120" s="785"/>
      <c r="CC120" s="785"/>
      <c r="CD120" s="785"/>
      <c r="CE120" s="785"/>
      <c r="CF120" s="786">
        <v>54.4</v>
      </c>
      <c r="CG120" s="787"/>
      <c r="CH120" s="787"/>
      <c r="CI120" s="787"/>
      <c r="CJ120" s="787"/>
      <c r="CK120" s="968" t="s">
        <v>271</v>
      </c>
      <c r="CL120" s="969"/>
      <c r="CM120" s="969"/>
      <c r="CN120" s="969"/>
      <c r="CO120" s="970"/>
      <c r="CP120" s="838" t="s">
        <v>46</v>
      </c>
      <c r="CQ120" s="839"/>
      <c r="CR120" s="839"/>
      <c r="CS120" s="839"/>
      <c r="CT120" s="839"/>
      <c r="CU120" s="839"/>
      <c r="CV120" s="839"/>
      <c r="CW120" s="839"/>
      <c r="CX120" s="839"/>
      <c r="CY120" s="839"/>
      <c r="CZ120" s="839"/>
      <c r="DA120" s="839"/>
      <c r="DB120" s="839"/>
      <c r="DC120" s="839"/>
      <c r="DD120" s="839"/>
      <c r="DE120" s="839"/>
      <c r="DF120" s="840"/>
      <c r="DG120" s="784">
        <v>4391781</v>
      </c>
      <c r="DH120" s="785"/>
      <c r="DI120" s="785"/>
      <c r="DJ120" s="785"/>
      <c r="DK120" s="785"/>
      <c r="DL120" s="785">
        <v>4267464</v>
      </c>
      <c r="DM120" s="785"/>
      <c r="DN120" s="785"/>
      <c r="DO120" s="785"/>
      <c r="DP120" s="785"/>
      <c r="DQ120" s="785">
        <v>4188359</v>
      </c>
      <c r="DR120" s="785"/>
      <c r="DS120" s="785"/>
      <c r="DT120" s="785"/>
      <c r="DU120" s="785"/>
      <c r="DV120" s="788">
        <v>115.9</v>
      </c>
      <c r="DW120" s="788"/>
      <c r="DX120" s="788"/>
      <c r="DY120" s="788"/>
      <c r="DZ120" s="789"/>
    </row>
    <row r="121" spans="1:130" s="48" customFormat="1" ht="26.25" customHeight="1" x14ac:dyDescent="0.15">
      <c r="A121" s="998"/>
      <c r="B121" s="994"/>
      <c r="C121" s="821" t="s">
        <v>138</v>
      </c>
      <c r="D121" s="822"/>
      <c r="E121" s="822"/>
      <c r="F121" s="822"/>
      <c r="G121" s="822"/>
      <c r="H121" s="822"/>
      <c r="I121" s="822"/>
      <c r="J121" s="822"/>
      <c r="K121" s="822"/>
      <c r="L121" s="822"/>
      <c r="M121" s="822"/>
      <c r="N121" s="822"/>
      <c r="O121" s="822"/>
      <c r="P121" s="822"/>
      <c r="Q121" s="822"/>
      <c r="R121" s="822"/>
      <c r="S121" s="822"/>
      <c r="T121" s="822"/>
      <c r="U121" s="822"/>
      <c r="V121" s="822"/>
      <c r="W121" s="822"/>
      <c r="X121" s="822"/>
      <c r="Y121" s="822"/>
      <c r="Z121" s="823"/>
      <c r="AA121" s="792" t="s">
        <v>199</v>
      </c>
      <c r="AB121" s="793"/>
      <c r="AC121" s="793"/>
      <c r="AD121" s="793"/>
      <c r="AE121" s="794"/>
      <c r="AF121" s="795" t="s">
        <v>199</v>
      </c>
      <c r="AG121" s="793"/>
      <c r="AH121" s="793"/>
      <c r="AI121" s="793"/>
      <c r="AJ121" s="794"/>
      <c r="AK121" s="795" t="s">
        <v>199</v>
      </c>
      <c r="AL121" s="793"/>
      <c r="AM121" s="793"/>
      <c r="AN121" s="793"/>
      <c r="AO121" s="794"/>
      <c r="AP121" s="796" t="s">
        <v>199</v>
      </c>
      <c r="AQ121" s="797"/>
      <c r="AR121" s="797"/>
      <c r="AS121" s="797"/>
      <c r="AT121" s="798"/>
      <c r="AU121" s="963"/>
      <c r="AV121" s="964"/>
      <c r="AW121" s="964"/>
      <c r="AX121" s="964"/>
      <c r="AY121" s="965"/>
      <c r="AZ121" s="799" t="s">
        <v>483</v>
      </c>
      <c r="BA121" s="800"/>
      <c r="BB121" s="800"/>
      <c r="BC121" s="800"/>
      <c r="BD121" s="800"/>
      <c r="BE121" s="800"/>
      <c r="BF121" s="800"/>
      <c r="BG121" s="800"/>
      <c r="BH121" s="800"/>
      <c r="BI121" s="800"/>
      <c r="BJ121" s="800"/>
      <c r="BK121" s="800"/>
      <c r="BL121" s="800"/>
      <c r="BM121" s="800"/>
      <c r="BN121" s="800"/>
      <c r="BO121" s="800"/>
      <c r="BP121" s="801"/>
      <c r="BQ121" s="802">
        <v>1232756</v>
      </c>
      <c r="BR121" s="803"/>
      <c r="BS121" s="803"/>
      <c r="BT121" s="803"/>
      <c r="BU121" s="803"/>
      <c r="BV121" s="803">
        <v>1145061</v>
      </c>
      <c r="BW121" s="803"/>
      <c r="BX121" s="803"/>
      <c r="BY121" s="803"/>
      <c r="BZ121" s="803"/>
      <c r="CA121" s="803">
        <v>1074123</v>
      </c>
      <c r="CB121" s="803"/>
      <c r="CC121" s="803"/>
      <c r="CD121" s="803"/>
      <c r="CE121" s="803"/>
      <c r="CF121" s="804">
        <v>29.7</v>
      </c>
      <c r="CG121" s="805"/>
      <c r="CH121" s="805"/>
      <c r="CI121" s="805"/>
      <c r="CJ121" s="805"/>
      <c r="CK121" s="971"/>
      <c r="CL121" s="972"/>
      <c r="CM121" s="972"/>
      <c r="CN121" s="972"/>
      <c r="CO121" s="973"/>
      <c r="CP121" s="841" t="s">
        <v>28</v>
      </c>
      <c r="CQ121" s="842"/>
      <c r="CR121" s="842"/>
      <c r="CS121" s="842"/>
      <c r="CT121" s="842"/>
      <c r="CU121" s="842"/>
      <c r="CV121" s="842"/>
      <c r="CW121" s="842"/>
      <c r="CX121" s="842"/>
      <c r="CY121" s="842"/>
      <c r="CZ121" s="842"/>
      <c r="DA121" s="842"/>
      <c r="DB121" s="842"/>
      <c r="DC121" s="842"/>
      <c r="DD121" s="842"/>
      <c r="DE121" s="842"/>
      <c r="DF121" s="843"/>
      <c r="DG121" s="802" t="s">
        <v>199</v>
      </c>
      <c r="DH121" s="803"/>
      <c r="DI121" s="803"/>
      <c r="DJ121" s="803"/>
      <c r="DK121" s="803"/>
      <c r="DL121" s="803" t="s">
        <v>199</v>
      </c>
      <c r="DM121" s="803"/>
      <c r="DN121" s="803"/>
      <c r="DO121" s="803"/>
      <c r="DP121" s="803"/>
      <c r="DQ121" s="803" t="s">
        <v>199</v>
      </c>
      <c r="DR121" s="803"/>
      <c r="DS121" s="803"/>
      <c r="DT121" s="803"/>
      <c r="DU121" s="803"/>
      <c r="DV121" s="806" t="s">
        <v>199</v>
      </c>
      <c r="DW121" s="806"/>
      <c r="DX121" s="806"/>
      <c r="DY121" s="806"/>
      <c r="DZ121" s="807"/>
    </row>
    <row r="122" spans="1:130" s="48" customFormat="1" ht="26.25" customHeight="1" x14ac:dyDescent="0.15">
      <c r="A122" s="998"/>
      <c r="B122" s="994"/>
      <c r="C122" s="799" t="s">
        <v>478</v>
      </c>
      <c r="D122" s="800"/>
      <c r="E122" s="800"/>
      <c r="F122" s="800"/>
      <c r="G122" s="800"/>
      <c r="H122" s="800"/>
      <c r="I122" s="800"/>
      <c r="J122" s="800"/>
      <c r="K122" s="800"/>
      <c r="L122" s="800"/>
      <c r="M122" s="800"/>
      <c r="N122" s="800"/>
      <c r="O122" s="800"/>
      <c r="P122" s="800"/>
      <c r="Q122" s="800"/>
      <c r="R122" s="800"/>
      <c r="S122" s="800"/>
      <c r="T122" s="800"/>
      <c r="U122" s="800"/>
      <c r="V122" s="800"/>
      <c r="W122" s="800"/>
      <c r="X122" s="800"/>
      <c r="Y122" s="800"/>
      <c r="Z122" s="801"/>
      <c r="AA122" s="792" t="s">
        <v>199</v>
      </c>
      <c r="AB122" s="793"/>
      <c r="AC122" s="793"/>
      <c r="AD122" s="793"/>
      <c r="AE122" s="794"/>
      <c r="AF122" s="795" t="s">
        <v>199</v>
      </c>
      <c r="AG122" s="793"/>
      <c r="AH122" s="793"/>
      <c r="AI122" s="793"/>
      <c r="AJ122" s="794"/>
      <c r="AK122" s="795" t="s">
        <v>199</v>
      </c>
      <c r="AL122" s="793"/>
      <c r="AM122" s="793"/>
      <c r="AN122" s="793"/>
      <c r="AO122" s="794"/>
      <c r="AP122" s="796" t="s">
        <v>199</v>
      </c>
      <c r="AQ122" s="797"/>
      <c r="AR122" s="797"/>
      <c r="AS122" s="797"/>
      <c r="AT122" s="798"/>
      <c r="AU122" s="963"/>
      <c r="AV122" s="964"/>
      <c r="AW122" s="964"/>
      <c r="AX122" s="964"/>
      <c r="AY122" s="965"/>
      <c r="AZ122" s="824" t="s">
        <v>485</v>
      </c>
      <c r="BA122" s="808"/>
      <c r="BB122" s="808"/>
      <c r="BC122" s="808"/>
      <c r="BD122" s="808"/>
      <c r="BE122" s="808"/>
      <c r="BF122" s="808"/>
      <c r="BG122" s="808"/>
      <c r="BH122" s="808"/>
      <c r="BI122" s="808"/>
      <c r="BJ122" s="808"/>
      <c r="BK122" s="808"/>
      <c r="BL122" s="808"/>
      <c r="BM122" s="808"/>
      <c r="BN122" s="808"/>
      <c r="BO122" s="808"/>
      <c r="BP122" s="809"/>
      <c r="BQ122" s="825">
        <v>6706961</v>
      </c>
      <c r="BR122" s="826"/>
      <c r="BS122" s="826"/>
      <c r="BT122" s="826"/>
      <c r="BU122" s="826"/>
      <c r="BV122" s="826">
        <v>6514284</v>
      </c>
      <c r="BW122" s="826"/>
      <c r="BX122" s="826"/>
      <c r="BY122" s="826"/>
      <c r="BZ122" s="826"/>
      <c r="CA122" s="826">
        <v>6655879</v>
      </c>
      <c r="CB122" s="826"/>
      <c r="CC122" s="826"/>
      <c r="CD122" s="826"/>
      <c r="CE122" s="826"/>
      <c r="CF122" s="844">
        <v>184.2</v>
      </c>
      <c r="CG122" s="845"/>
      <c r="CH122" s="845"/>
      <c r="CI122" s="845"/>
      <c r="CJ122" s="845"/>
      <c r="CK122" s="971"/>
      <c r="CL122" s="972"/>
      <c r="CM122" s="972"/>
      <c r="CN122" s="972"/>
      <c r="CO122" s="973"/>
      <c r="CP122" s="841" t="s">
        <v>224</v>
      </c>
      <c r="CQ122" s="842"/>
      <c r="CR122" s="842"/>
      <c r="CS122" s="842"/>
      <c r="CT122" s="842"/>
      <c r="CU122" s="842"/>
      <c r="CV122" s="842"/>
      <c r="CW122" s="842"/>
      <c r="CX122" s="842"/>
      <c r="CY122" s="842"/>
      <c r="CZ122" s="842"/>
      <c r="DA122" s="842"/>
      <c r="DB122" s="842"/>
      <c r="DC122" s="842"/>
      <c r="DD122" s="842"/>
      <c r="DE122" s="842"/>
      <c r="DF122" s="843"/>
      <c r="DG122" s="802" t="s">
        <v>199</v>
      </c>
      <c r="DH122" s="803"/>
      <c r="DI122" s="803"/>
      <c r="DJ122" s="803"/>
      <c r="DK122" s="803"/>
      <c r="DL122" s="803" t="s">
        <v>199</v>
      </c>
      <c r="DM122" s="803"/>
      <c r="DN122" s="803"/>
      <c r="DO122" s="803"/>
      <c r="DP122" s="803"/>
      <c r="DQ122" s="803" t="s">
        <v>199</v>
      </c>
      <c r="DR122" s="803"/>
      <c r="DS122" s="803"/>
      <c r="DT122" s="803"/>
      <c r="DU122" s="803"/>
      <c r="DV122" s="806" t="s">
        <v>199</v>
      </c>
      <c r="DW122" s="806"/>
      <c r="DX122" s="806"/>
      <c r="DY122" s="806"/>
      <c r="DZ122" s="807"/>
    </row>
    <row r="123" spans="1:130" s="48" customFormat="1" ht="26.25" customHeight="1" x14ac:dyDescent="0.15">
      <c r="A123" s="998"/>
      <c r="B123" s="994"/>
      <c r="C123" s="799" t="s">
        <v>11</v>
      </c>
      <c r="D123" s="800"/>
      <c r="E123" s="800"/>
      <c r="F123" s="800"/>
      <c r="G123" s="800"/>
      <c r="H123" s="800"/>
      <c r="I123" s="800"/>
      <c r="J123" s="800"/>
      <c r="K123" s="800"/>
      <c r="L123" s="800"/>
      <c r="M123" s="800"/>
      <c r="N123" s="800"/>
      <c r="O123" s="800"/>
      <c r="P123" s="800"/>
      <c r="Q123" s="800"/>
      <c r="R123" s="800"/>
      <c r="S123" s="800"/>
      <c r="T123" s="800"/>
      <c r="U123" s="800"/>
      <c r="V123" s="800"/>
      <c r="W123" s="800"/>
      <c r="X123" s="800"/>
      <c r="Y123" s="800"/>
      <c r="Z123" s="801"/>
      <c r="AA123" s="792" t="s">
        <v>199</v>
      </c>
      <c r="AB123" s="793"/>
      <c r="AC123" s="793"/>
      <c r="AD123" s="793"/>
      <c r="AE123" s="794"/>
      <c r="AF123" s="795" t="s">
        <v>199</v>
      </c>
      <c r="AG123" s="793"/>
      <c r="AH123" s="793"/>
      <c r="AI123" s="793"/>
      <c r="AJ123" s="794"/>
      <c r="AK123" s="795" t="s">
        <v>199</v>
      </c>
      <c r="AL123" s="793"/>
      <c r="AM123" s="793"/>
      <c r="AN123" s="793"/>
      <c r="AO123" s="794"/>
      <c r="AP123" s="796" t="s">
        <v>199</v>
      </c>
      <c r="AQ123" s="797"/>
      <c r="AR123" s="797"/>
      <c r="AS123" s="797"/>
      <c r="AT123" s="798"/>
      <c r="AU123" s="966"/>
      <c r="AV123" s="967"/>
      <c r="AW123" s="967"/>
      <c r="AX123" s="967"/>
      <c r="AY123" s="967"/>
      <c r="AZ123" s="69" t="s">
        <v>275</v>
      </c>
      <c r="BA123" s="69"/>
      <c r="BB123" s="69"/>
      <c r="BC123" s="69"/>
      <c r="BD123" s="69"/>
      <c r="BE123" s="69"/>
      <c r="BF123" s="69"/>
      <c r="BG123" s="69"/>
      <c r="BH123" s="69"/>
      <c r="BI123" s="69"/>
      <c r="BJ123" s="69"/>
      <c r="BK123" s="69"/>
      <c r="BL123" s="69"/>
      <c r="BM123" s="69"/>
      <c r="BN123" s="69"/>
      <c r="BO123" s="813" t="s">
        <v>486</v>
      </c>
      <c r="BP123" s="827"/>
      <c r="BQ123" s="846">
        <v>9576258</v>
      </c>
      <c r="BR123" s="847"/>
      <c r="BS123" s="847"/>
      <c r="BT123" s="847"/>
      <c r="BU123" s="847"/>
      <c r="BV123" s="847">
        <v>9647687</v>
      </c>
      <c r="BW123" s="847"/>
      <c r="BX123" s="847"/>
      <c r="BY123" s="847"/>
      <c r="BZ123" s="847"/>
      <c r="CA123" s="847">
        <v>9697989</v>
      </c>
      <c r="CB123" s="847"/>
      <c r="CC123" s="847"/>
      <c r="CD123" s="847"/>
      <c r="CE123" s="847"/>
      <c r="CF123" s="828"/>
      <c r="CG123" s="829"/>
      <c r="CH123" s="829"/>
      <c r="CI123" s="829"/>
      <c r="CJ123" s="830"/>
      <c r="CK123" s="971"/>
      <c r="CL123" s="972"/>
      <c r="CM123" s="972"/>
      <c r="CN123" s="972"/>
      <c r="CO123" s="973"/>
      <c r="CP123" s="841" t="s">
        <v>461</v>
      </c>
      <c r="CQ123" s="842"/>
      <c r="CR123" s="842"/>
      <c r="CS123" s="842"/>
      <c r="CT123" s="842"/>
      <c r="CU123" s="842"/>
      <c r="CV123" s="842"/>
      <c r="CW123" s="842"/>
      <c r="CX123" s="842"/>
      <c r="CY123" s="842"/>
      <c r="CZ123" s="842"/>
      <c r="DA123" s="842"/>
      <c r="DB123" s="842"/>
      <c r="DC123" s="842"/>
      <c r="DD123" s="842"/>
      <c r="DE123" s="842"/>
      <c r="DF123" s="843"/>
      <c r="DG123" s="792" t="s">
        <v>199</v>
      </c>
      <c r="DH123" s="793"/>
      <c r="DI123" s="793"/>
      <c r="DJ123" s="793"/>
      <c r="DK123" s="794"/>
      <c r="DL123" s="795" t="s">
        <v>199</v>
      </c>
      <c r="DM123" s="793"/>
      <c r="DN123" s="793"/>
      <c r="DO123" s="793"/>
      <c r="DP123" s="794"/>
      <c r="DQ123" s="795" t="s">
        <v>199</v>
      </c>
      <c r="DR123" s="793"/>
      <c r="DS123" s="793"/>
      <c r="DT123" s="793"/>
      <c r="DU123" s="794"/>
      <c r="DV123" s="796" t="s">
        <v>199</v>
      </c>
      <c r="DW123" s="797"/>
      <c r="DX123" s="797"/>
      <c r="DY123" s="797"/>
      <c r="DZ123" s="798"/>
    </row>
    <row r="124" spans="1:130" s="48" customFormat="1" ht="26.25" customHeight="1" x14ac:dyDescent="0.15">
      <c r="A124" s="998"/>
      <c r="B124" s="994"/>
      <c r="C124" s="799" t="s">
        <v>343</v>
      </c>
      <c r="D124" s="800"/>
      <c r="E124" s="800"/>
      <c r="F124" s="800"/>
      <c r="G124" s="800"/>
      <c r="H124" s="800"/>
      <c r="I124" s="800"/>
      <c r="J124" s="800"/>
      <c r="K124" s="800"/>
      <c r="L124" s="800"/>
      <c r="M124" s="800"/>
      <c r="N124" s="800"/>
      <c r="O124" s="800"/>
      <c r="P124" s="800"/>
      <c r="Q124" s="800"/>
      <c r="R124" s="800"/>
      <c r="S124" s="800"/>
      <c r="T124" s="800"/>
      <c r="U124" s="800"/>
      <c r="V124" s="800"/>
      <c r="W124" s="800"/>
      <c r="X124" s="800"/>
      <c r="Y124" s="800"/>
      <c r="Z124" s="801"/>
      <c r="AA124" s="792" t="s">
        <v>199</v>
      </c>
      <c r="AB124" s="793"/>
      <c r="AC124" s="793"/>
      <c r="AD124" s="793"/>
      <c r="AE124" s="794"/>
      <c r="AF124" s="795" t="s">
        <v>199</v>
      </c>
      <c r="AG124" s="793"/>
      <c r="AH124" s="793"/>
      <c r="AI124" s="793"/>
      <c r="AJ124" s="794"/>
      <c r="AK124" s="795" t="s">
        <v>199</v>
      </c>
      <c r="AL124" s="793"/>
      <c r="AM124" s="793"/>
      <c r="AN124" s="793"/>
      <c r="AO124" s="794"/>
      <c r="AP124" s="796" t="s">
        <v>199</v>
      </c>
      <c r="AQ124" s="797"/>
      <c r="AR124" s="797"/>
      <c r="AS124" s="797"/>
      <c r="AT124" s="798"/>
      <c r="AU124" s="848" t="s">
        <v>487</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47</v>
      </c>
      <c r="BR124" s="852"/>
      <c r="BS124" s="852"/>
      <c r="BT124" s="852"/>
      <c r="BU124" s="852"/>
      <c r="BV124" s="852">
        <v>26.1</v>
      </c>
      <c r="BW124" s="852"/>
      <c r="BX124" s="852"/>
      <c r="BY124" s="852"/>
      <c r="BZ124" s="852"/>
      <c r="CA124" s="852">
        <v>19.399999999999999</v>
      </c>
      <c r="CB124" s="852"/>
      <c r="CC124" s="852"/>
      <c r="CD124" s="852"/>
      <c r="CE124" s="852"/>
      <c r="CF124" s="853"/>
      <c r="CG124" s="854"/>
      <c r="CH124" s="854"/>
      <c r="CI124" s="854"/>
      <c r="CJ124" s="855"/>
      <c r="CK124" s="974"/>
      <c r="CL124" s="974"/>
      <c r="CM124" s="974"/>
      <c r="CN124" s="974"/>
      <c r="CO124" s="975"/>
      <c r="CP124" s="841" t="s">
        <v>488</v>
      </c>
      <c r="CQ124" s="842"/>
      <c r="CR124" s="842"/>
      <c r="CS124" s="842"/>
      <c r="CT124" s="842"/>
      <c r="CU124" s="842"/>
      <c r="CV124" s="842"/>
      <c r="CW124" s="842"/>
      <c r="CX124" s="842"/>
      <c r="CY124" s="842"/>
      <c r="CZ124" s="842"/>
      <c r="DA124" s="842"/>
      <c r="DB124" s="842"/>
      <c r="DC124" s="842"/>
      <c r="DD124" s="842"/>
      <c r="DE124" s="842"/>
      <c r="DF124" s="843"/>
      <c r="DG124" s="831" t="s">
        <v>199</v>
      </c>
      <c r="DH124" s="832"/>
      <c r="DI124" s="832"/>
      <c r="DJ124" s="832"/>
      <c r="DK124" s="833"/>
      <c r="DL124" s="834" t="s">
        <v>199</v>
      </c>
      <c r="DM124" s="832"/>
      <c r="DN124" s="832"/>
      <c r="DO124" s="832"/>
      <c r="DP124" s="833"/>
      <c r="DQ124" s="834" t="s">
        <v>199</v>
      </c>
      <c r="DR124" s="832"/>
      <c r="DS124" s="832"/>
      <c r="DT124" s="832"/>
      <c r="DU124" s="833"/>
      <c r="DV124" s="835" t="s">
        <v>199</v>
      </c>
      <c r="DW124" s="836"/>
      <c r="DX124" s="836"/>
      <c r="DY124" s="836"/>
      <c r="DZ124" s="837"/>
    </row>
    <row r="125" spans="1:130" s="48" customFormat="1" ht="26.25" customHeight="1" x14ac:dyDescent="0.15">
      <c r="A125" s="998"/>
      <c r="B125" s="994"/>
      <c r="C125" s="799" t="s">
        <v>481</v>
      </c>
      <c r="D125" s="800"/>
      <c r="E125" s="800"/>
      <c r="F125" s="800"/>
      <c r="G125" s="800"/>
      <c r="H125" s="800"/>
      <c r="I125" s="800"/>
      <c r="J125" s="800"/>
      <c r="K125" s="800"/>
      <c r="L125" s="800"/>
      <c r="M125" s="800"/>
      <c r="N125" s="800"/>
      <c r="O125" s="800"/>
      <c r="P125" s="800"/>
      <c r="Q125" s="800"/>
      <c r="R125" s="800"/>
      <c r="S125" s="800"/>
      <c r="T125" s="800"/>
      <c r="U125" s="800"/>
      <c r="V125" s="800"/>
      <c r="W125" s="800"/>
      <c r="X125" s="800"/>
      <c r="Y125" s="800"/>
      <c r="Z125" s="801"/>
      <c r="AA125" s="792" t="s">
        <v>199</v>
      </c>
      <c r="AB125" s="793"/>
      <c r="AC125" s="793"/>
      <c r="AD125" s="793"/>
      <c r="AE125" s="794"/>
      <c r="AF125" s="795" t="s">
        <v>199</v>
      </c>
      <c r="AG125" s="793"/>
      <c r="AH125" s="793"/>
      <c r="AI125" s="793"/>
      <c r="AJ125" s="794"/>
      <c r="AK125" s="795" t="s">
        <v>199</v>
      </c>
      <c r="AL125" s="793"/>
      <c r="AM125" s="793"/>
      <c r="AN125" s="793"/>
      <c r="AO125" s="794"/>
      <c r="AP125" s="796" t="s">
        <v>199</v>
      </c>
      <c r="AQ125" s="797"/>
      <c r="AR125" s="797"/>
      <c r="AS125" s="797"/>
      <c r="AT125" s="798"/>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976" t="s">
        <v>491</v>
      </c>
      <c r="CL125" s="969"/>
      <c r="CM125" s="969"/>
      <c r="CN125" s="969"/>
      <c r="CO125" s="970"/>
      <c r="CP125" s="783" t="s">
        <v>142</v>
      </c>
      <c r="CQ125" s="774"/>
      <c r="CR125" s="774"/>
      <c r="CS125" s="774"/>
      <c r="CT125" s="774"/>
      <c r="CU125" s="774"/>
      <c r="CV125" s="774"/>
      <c r="CW125" s="774"/>
      <c r="CX125" s="774"/>
      <c r="CY125" s="774"/>
      <c r="CZ125" s="774"/>
      <c r="DA125" s="774"/>
      <c r="DB125" s="774"/>
      <c r="DC125" s="774"/>
      <c r="DD125" s="774"/>
      <c r="DE125" s="774"/>
      <c r="DF125" s="775"/>
      <c r="DG125" s="784" t="s">
        <v>199</v>
      </c>
      <c r="DH125" s="785"/>
      <c r="DI125" s="785"/>
      <c r="DJ125" s="785"/>
      <c r="DK125" s="785"/>
      <c r="DL125" s="785" t="s">
        <v>199</v>
      </c>
      <c r="DM125" s="785"/>
      <c r="DN125" s="785"/>
      <c r="DO125" s="785"/>
      <c r="DP125" s="785"/>
      <c r="DQ125" s="785" t="s">
        <v>199</v>
      </c>
      <c r="DR125" s="785"/>
      <c r="DS125" s="785"/>
      <c r="DT125" s="785"/>
      <c r="DU125" s="785"/>
      <c r="DV125" s="788" t="s">
        <v>199</v>
      </c>
      <c r="DW125" s="788"/>
      <c r="DX125" s="788"/>
      <c r="DY125" s="788"/>
      <c r="DZ125" s="789"/>
    </row>
    <row r="126" spans="1:130" s="48" customFormat="1" ht="26.25" customHeight="1" x14ac:dyDescent="0.15">
      <c r="A126" s="998"/>
      <c r="B126" s="994"/>
      <c r="C126" s="799" t="s">
        <v>482</v>
      </c>
      <c r="D126" s="800"/>
      <c r="E126" s="800"/>
      <c r="F126" s="800"/>
      <c r="G126" s="800"/>
      <c r="H126" s="800"/>
      <c r="I126" s="800"/>
      <c r="J126" s="800"/>
      <c r="K126" s="800"/>
      <c r="L126" s="800"/>
      <c r="M126" s="800"/>
      <c r="N126" s="800"/>
      <c r="O126" s="800"/>
      <c r="P126" s="800"/>
      <c r="Q126" s="800"/>
      <c r="R126" s="800"/>
      <c r="S126" s="800"/>
      <c r="T126" s="800"/>
      <c r="U126" s="800"/>
      <c r="V126" s="800"/>
      <c r="W126" s="800"/>
      <c r="X126" s="800"/>
      <c r="Y126" s="800"/>
      <c r="Z126" s="801"/>
      <c r="AA126" s="792" t="s">
        <v>199</v>
      </c>
      <c r="AB126" s="793"/>
      <c r="AC126" s="793"/>
      <c r="AD126" s="793"/>
      <c r="AE126" s="794"/>
      <c r="AF126" s="795" t="s">
        <v>199</v>
      </c>
      <c r="AG126" s="793"/>
      <c r="AH126" s="793"/>
      <c r="AI126" s="793"/>
      <c r="AJ126" s="794"/>
      <c r="AK126" s="795" t="s">
        <v>199</v>
      </c>
      <c r="AL126" s="793"/>
      <c r="AM126" s="793"/>
      <c r="AN126" s="793"/>
      <c r="AO126" s="794"/>
      <c r="AP126" s="796" t="s">
        <v>199</v>
      </c>
      <c r="AQ126" s="797"/>
      <c r="AR126" s="797"/>
      <c r="AS126" s="797"/>
      <c r="AT126" s="798"/>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977"/>
      <c r="CL126" s="972"/>
      <c r="CM126" s="972"/>
      <c r="CN126" s="972"/>
      <c r="CO126" s="973"/>
      <c r="CP126" s="799" t="s">
        <v>420</v>
      </c>
      <c r="CQ126" s="800"/>
      <c r="CR126" s="800"/>
      <c r="CS126" s="800"/>
      <c r="CT126" s="800"/>
      <c r="CU126" s="800"/>
      <c r="CV126" s="800"/>
      <c r="CW126" s="800"/>
      <c r="CX126" s="800"/>
      <c r="CY126" s="800"/>
      <c r="CZ126" s="800"/>
      <c r="DA126" s="800"/>
      <c r="DB126" s="800"/>
      <c r="DC126" s="800"/>
      <c r="DD126" s="800"/>
      <c r="DE126" s="800"/>
      <c r="DF126" s="801"/>
      <c r="DG126" s="802" t="s">
        <v>199</v>
      </c>
      <c r="DH126" s="803"/>
      <c r="DI126" s="803"/>
      <c r="DJ126" s="803"/>
      <c r="DK126" s="803"/>
      <c r="DL126" s="803" t="s">
        <v>199</v>
      </c>
      <c r="DM126" s="803"/>
      <c r="DN126" s="803"/>
      <c r="DO126" s="803"/>
      <c r="DP126" s="803"/>
      <c r="DQ126" s="803" t="s">
        <v>199</v>
      </c>
      <c r="DR126" s="803"/>
      <c r="DS126" s="803"/>
      <c r="DT126" s="803"/>
      <c r="DU126" s="803"/>
      <c r="DV126" s="806" t="s">
        <v>199</v>
      </c>
      <c r="DW126" s="806"/>
      <c r="DX126" s="806"/>
      <c r="DY126" s="806"/>
      <c r="DZ126" s="807"/>
    </row>
    <row r="127" spans="1:130" s="48" customFormat="1" ht="26.25" customHeight="1" x14ac:dyDescent="0.15">
      <c r="A127" s="999"/>
      <c r="B127" s="996"/>
      <c r="C127" s="824" t="s">
        <v>82</v>
      </c>
      <c r="D127" s="808"/>
      <c r="E127" s="808"/>
      <c r="F127" s="808"/>
      <c r="G127" s="808"/>
      <c r="H127" s="808"/>
      <c r="I127" s="808"/>
      <c r="J127" s="808"/>
      <c r="K127" s="808"/>
      <c r="L127" s="808"/>
      <c r="M127" s="808"/>
      <c r="N127" s="808"/>
      <c r="O127" s="808"/>
      <c r="P127" s="808"/>
      <c r="Q127" s="808"/>
      <c r="R127" s="808"/>
      <c r="S127" s="808"/>
      <c r="T127" s="808"/>
      <c r="U127" s="808"/>
      <c r="V127" s="808"/>
      <c r="W127" s="808"/>
      <c r="X127" s="808"/>
      <c r="Y127" s="808"/>
      <c r="Z127" s="809"/>
      <c r="AA127" s="792">
        <v>32079</v>
      </c>
      <c r="AB127" s="793"/>
      <c r="AC127" s="793"/>
      <c r="AD127" s="793"/>
      <c r="AE127" s="794"/>
      <c r="AF127" s="795">
        <v>32079</v>
      </c>
      <c r="AG127" s="793"/>
      <c r="AH127" s="793"/>
      <c r="AI127" s="793"/>
      <c r="AJ127" s="794"/>
      <c r="AK127" s="795">
        <v>32079</v>
      </c>
      <c r="AL127" s="793"/>
      <c r="AM127" s="793"/>
      <c r="AN127" s="793"/>
      <c r="AO127" s="794"/>
      <c r="AP127" s="796">
        <v>0.9</v>
      </c>
      <c r="AQ127" s="797"/>
      <c r="AR127" s="797"/>
      <c r="AS127" s="797"/>
      <c r="AT127" s="798"/>
      <c r="AU127" s="56"/>
      <c r="AV127" s="56"/>
      <c r="AW127" s="56"/>
      <c r="AX127" s="856" t="s">
        <v>492</v>
      </c>
      <c r="AY127" s="857"/>
      <c r="AZ127" s="857"/>
      <c r="BA127" s="857"/>
      <c r="BB127" s="857"/>
      <c r="BC127" s="857"/>
      <c r="BD127" s="857"/>
      <c r="BE127" s="858"/>
      <c r="BF127" s="859" t="s">
        <v>123</v>
      </c>
      <c r="BG127" s="857"/>
      <c r="BH127" s="857"/>
      <c r="BI127" s="857"/>
      <c r="BJ127" s="857"/>
      <c r="BK127" s="857"/>
      <c r="BL127" s="858"/>
      <c r="BM127" s="859" t="s">
        <v>421</v>
      </c>
      <c r="BN127" s="857"/>
      <c r="BO127" s="857"/>
      <c r="BP127" s="857"/>
      <c r="BQ127" s="857"/>
      <c r="BR127" s="857"/>
      <c r="BS127" s="858"/>
      <c r="BT127" s="859" t="s">
        <v>409</v>
      </c>
      <c r="BU127" s="857"/>
      <c r="BV127" s="857"/>
      <c r="BW127" s="857"/>
      <c r="BX127" s="857"/>
      <c r="BY127" s="857"/>
      <c r="BZ127" s="860"/>
      <c r="CA127" s="56"/>
      <c r="CB127" s="56"/>
      <c r="CC127" s="56"/>
      <c r="CD127" s="74"/>
      <c r="CE127" s="74"/>
      <c r="CF127" s="74"/>
      <c r="CG127" s="56"/>
      <c r="CH127" s="56"/>
      <c r="CI127" s="56"/>
      <c r="CJ127" s="75"/>
      <c r="CK127" s="977"/>
      <c r="CL127" s="972"/>
      <c r="CM127" s="972"/>
      <c r="CN127" s="972"/>
      <c r="CO127" s="973"/>
      <c r="CP127" s="799" t="s">
        <v>448</v>
      </c>
      <c r="CQ127" s="800"/>
      <c r="CR127" s="800"/>
      <c r="CS127" s="800"/>
      <c r="CT127" s="800"/>
      <c r="CU127" s="800"/>
      <c r="CV127" s="800"/>
      <c r="CW127" s="800"/>
      <c r="CX127" s="800"/>
      <c r="CY127" s="800"/>
      <c r="CZ127" s="800"/>
      <c r="DA127" s="800"/>
      <c r="DB127" s="800"/>
      <c r="DC127" s="800"/>
      <c r="DD127" s="800"/>
      <c r="DE127" s="800"/>
      <c r="DF127" s="801"/>
      <c r="DG127" s="802" t="s">
        <v>199</v>
      </c>
      <c r="DH127" s="803"/>
      <c r="DI127" s="803"/>
      <c r="DJ127" s="803"/>
      <c r="DK127" s="803"/>
      <c r="DL127" s="803" t="s">
        <v>199</v>
      </c>
      <c r="DM127" s="803"/>
      <c r="DN127" s="803"/>
      <c r="DO127" s="803"/>
      <c r="DP127" s="803"/>
      <c r="DQ127" s="803" t="s">
        <v>199</v>
      </c>
      <c r="DR127" s="803"/>
      <c r="DS127" s="803"/>
      <c r="DT127" s="803"/>
      <c r="DU127" s="803"/>
      <c r="DV127" s="806" t="s">
        <v>199</v>
      </c>
      <c r="DW127" s="806"/>
      <c r="DX127" s="806"/>
      <c r="DY127" s="806"/>
      <c r="DZ127" s="807"/>
    </row>
    <row r="128" spans="1:130" s="48" customFormat="1" ht="26.25" customHeight="1" x14ac:dyDescent="0.15">
      <c r="A128" s="861" t="s">
        <v>493</v>
      </c>
      <c r="B128" s="862"/>
      <c r="C128" s="862"/>
      <c r="D128" s="862"/>
      <c r="E128" s="862"/>
      <c r="F128" s="862"/>
      <c r="G128" s="862"/>
      <c r="H128" s="862"/>
      <c r="I128" s="862"/>
      <c r="J128" s="862"/>
      <c r="K128" s="862"/>
      <c r="L128" s="862"/>
      <c r="M128" s="862"/>
      <c r="N128" s="862"/>
      <c r="O128" s="862"/>
      <c r="P128" s="862"/>
      <c r="Q128" s="862"/>
      <c r="R128" s="862"/>
      <c r="S128" s="862"/>
      <c r="T128" s="862"/>
      <c r="U128" s="862"/>
      <c r="V128" s="862"/>
      <c r="W128" s="863" t="s">
        <v>8</v>
      </c>
      <c r="X128" s="863"/>
      <c r="Y128" s="863"/>
      <c r="Z128" s="864"/>
      <c r="AA128" s="776">
        <v>123358</v>
      </c>
      <c r="AB128" s="777"/>
      <c r="AC128" s="777"/>
      <c r="AD128" s="777"/>
      <c r="AE128" s="778"/>
      <c r="AF128" s="779">
        <v>114656</v>
      </c>
      <c r="AG128" s="777"/>
      <c r="AH128" s="777"/>
      <c r="AI128" s="777"/>
      <c r="AJ128" s="778"/>
      <c r="AK128" s="779">
        <v>99213</v>
      </c>
      <c r="AL128" s="777"/>
      <c r="AM128" s="777"/>
      <c r="AN128" s="777"/>
      <c r="AO128" s="778"/>
      <c r="AP128" s="865"/>
      <c r="AQ128" s="866"/>
      <c r="AR128" s="866"/>
      <c r="AS128" s="866"/>
      <c r="AT128" s="867"/>
      <c r="AU128" s="56"/>
      <c r="AV128" s="56"/>
      <c r="AW128" s="56"/>
      <c r="AX128" s="773" t="s">
        <v>311</v>
      </c>
      <c r="AY128" s="774"/>
      <c r="AZ128" s="774"/>
      <c r="BA128" s="774"/>
      <c r="BB128" s="774"/>
      <c r="BC128" s="774"/>
      <c r="BD128" s="774"/>
      <c r="BE128" s="775"/>
      <c r="BF128" s="868" t="s">
        <v>199</v>
      </c>
      <c r="BG128" s="869"/>
      <c r="BH128" s="869"/>
      <c r="BI128" s="869"/>
      <c r="BJ128" s="869"/>
      <c r="BK128" s="869"/>
      <c r="BL128" s="870"/>
      <c r="BM128" s="868">
        <v>15</v>
      </c>
      <c r="BN128" s="869"/>
      <c r="BO128" s="869"/>
      <c r="BP128" s="869"/>
      <c r="BQ128" s="869"/>
      <c r="BR128" s="869"/>
      <c r="BS128" s="870"/>
      <c r="BT128" s="868">
        <v>20</v>
      </c>
      <c r="BU128" s="869"/>
      <c r="BV128" s="869"/>
      <c r="BW128" s="869"/>
      <c r="BX128" s="869"/>
      <c r="BY128" s="869"/>
      <c r="BZ128" s="871"/>
      <c r="CA128" s="74"/>
      <c r="CB128" s="74"/>
      <c r="CC128" s="74"/>
      <c r="CD128" s="74"/>
      <c r="CE128" s="74"/>
      <c r="CF128" s="74"/>
      <c r="CG128" s="56"/>
      <c r="CH128" s="56"/>
      <c r="CI128" s="56"/>
      <c r="CJ128" s="75"/>
      <c r="CK128" s="978"/>
      <c r="CL128" s="979"/>
      <c r="CM128" s="979"/>
      <c r="CN128" s="979"/>
      <c r="CO128" s="980"/>
      <c r="CP128" s="872" t="s">
        <v>401</v>
      </c>
      <c r="CQ128" s="667"/>
      <c r="CR128" s="667"/>
      <c r="CS128" s="667"/>
      <c r="CT128" s="667"/>
      <c r="CU128" s="667"/>
      <c r="CV128" s="667"/>
      <c r="CW128" s="667"/>
      <c r="CX128" s="667"/>
      <c r="CY128" s="667"/>
      <c r="CZ128" s="667"/>
      <c r="DA128" s="667"/>
      <c r="DB128" s="667"/>
      <c r="DC128" s="667"/>
      <c r="DD128" s="667"/>
      <c r="DE128" s="667"/>
      <c r="DF128" s="873"/>
      <c r="DG128" s="874" t="s">
        <v>199</v>
      </c>
      <c r="DH128" s="875"/>
      <c r="DI128" s="875"/>
      <c r="DJ128" s="875"/>
      <c r="DK128" s="875"/>
      <c r="DL128" s="875" t="s">
        <v>199</v>
      </c>
      <c r="DM128" s="875"/>
      <c r="DN128" s="875"/>
      <c r="DO128" s="875"/>
      <c r="DP128" s="875"/>
      <c r="DQ128" s="875" t="s">
        <v>199</v>
      </c>
      <c r="DR128" s="875"/>
      <c r="DS128" s="875"/>
      <c r="DT128" s="875"/>
      <c r="DU128" s="875"/>
      <c r="DV128" s="876" t="s">
        <v>199</v>
      </c>
      <c r="DW128" s="876"/>
      <c r="DX128" s="876"/>
      <c r="DY128" s="876"/>
      <c r="DZ128" s="877"/>
    </row>
    <row r="129" spans="1:131" s="48" customFormat="1" ht="26.25" customHeight="1" x14ac:dyDescent="0.15">
      <c r="A129" s="790" t="s">
        <v>171</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878" t="s">
        <v>236</v>
      </c>
      <c r="X129" s="879"/>
      <c r="Y129" s="879"/>
      <c r="Z129" s="880"/>
      <c r="AA129" s="792">
        <v>4071959</v>
      </c>
      <c r="AB129" s="793"/>
      <c r="AC129" s="793"/>
      <c r="AD129" s="793"/>
      <c r="AE129" s="794"/>
      <c r="AF129" s="795">
        <v>4291971</v>
      </c>
      <c r="AG129" s="793"/>
      <c r="AH129" s="793"/>
      <c r="AI129" s="793"/>
      <c r="AJ129" s="794"/>
      <c r="AK129" s="795">
        <v>4167561</v>
      </c>
      <c r="AL129" s="793"/>
      <c r="AM129" s="793"/>
      <c r="AN129" s="793"/>
      <c r="AO129" s="794"/>
      <c r="AP129" s="881"/>
      <c r="AQ129" s="882"/>
      <c r="AR129" s="882"/>
      <c r="AS129" s="882"/>
      <c r="AT129" s="883"/>
      <c r="AU129" s="67"/>
      <c r="AV129" s="67"/>
      <c r="AW129" s="67"/>
      <c r="AX129" s="884" t="s">
        <v>115</v>
      </c>
      <c r="AY129" s="800"/>
      <c r="AZ129" s="800"/>
      <c r="BA129" s="800"/>
      <c r="BB129" s="800"/>
      <c r="BC129" s="800"/>
      <c r="BD129" s="800"/>
      <c r="BE129" s="801"/>
      <c r="BF129" s="885" t="s">
        <v>199</v>
      </c>
      <c r="BG129" s="886"/>
      <c r="BH129" s="886"/>
      <c r="BI129" s="886"/>
      <c r="BJ129" s="886"/>
      <c r="BK129" s="886"/>
      <c r="BL129" s="887"/>
      <c r="BM129" s="885">
        <v>20</v>
      </c>
      <c r="BN129" s="886"/>
      <c r="BO129" s="886"/>
      <c r="BP129" s="886"/>
      <c r="BQ129" s="886"/>
      <c r="BR129" s="886"/>
      <c r="BS129" s="887"/>
      <c r="BT129" s="885">
        <v>30</v>
      </c>
      <c r="BU129" s="886"/>
      <c r="BV129" s="886"/>
      <c r="BW129" s="886"/>
      <c r="BX129" s="886"/>
      <c r="BY129" s="886"/>
      <c r="BZ129" s="888"/>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15">
      <c r="A130" s="790" t="s">
        <v>494</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878" t="s">
        <v>495</v>
      </c>
      <c r="X130" s="879"/>
      <c r="Y130" s="879"/>
      <c r="Z130" s="880"/>
      <c r="AA130" s="792">
        <v>554405</v>
      </c>
      <c r="AB130" s="793"/>
      <c r="AC130" s="793"/>
      <c r="AD130" s="793"/>
      <c r="AE130" s="794"/>
      <c r="AF130" s="795">
        <v>550846</v>
      </c>
      <c r="AG130" s="793"/>
      <c r="AH130" s="793"/>
      <c r="AI130" s="793"/>
      <c r="AJ130" s="794"/>
      <c r="AK130" s="795">
        <v>553242</v>
      </c>
      <c r="AL130" s="793"/>
      <c r="AM130" s="793"/>
      <c r="AN130" s="793"/>
      <c r="AO130" s="794"/>
      <c r="AP130" s="881"/>
      <c r="AQ130" s="882"/>
      <c r="AR130" s="882"/>
      <c r="AS130" s="882"/>
      <c r="AT130" s="883"/>
      <c r="AU130" s="67"/>
      <c r="AV130" s="67"/>
      <c r="AW130" s="67"/>
      <c r="AX130" s="884" t="s">
        <v>434</v>
      </c>
      <c r="AY130" s="800"/>
      <c r="AZ130" s="800"/>
      <c r="BA130" s="800"/>
      <c r="BB130" s="800"/>
      <c r="BC130" s="800"/>
      <c r="BD130" s="800"/>
      <c r="BE130" s="801"/>
      <c r="BF130" s="889">
        <v>10.4</v>
      </c>
      <c r="BG130" s="890"/>
      <c r="BH130" s="890"/>
      <c r="BI130" s="890"/>
      <c r="BJ130" s="890"/>
      <c r="BK130" s="890"/>
      <c r="BL130" s="891"/>
      <c r="BM130" s="889">
        <v>25</v>
      </c>
      <c r="BN130" s="890"/>
      <c r="BO130" s="890"/>
      <c r="BP130" s="890"/>
      <c r="BQ130" s="890"/>
      <c r="BR130" s="890"/>
      <c r="BS130" s="891"/>
      <c r="BT130" s="889">
        <v>35</v>
      </c>
      <c r="BU130" s="890"/>
      <c r="BV130" s="890"/>
      <c r="BW130" s="890"/>
      <c r="BX130" s="890"/>
      <c r="BY130" s="890"/>
      <c r="BZ130" s="892"/>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15">
      <c r="A131" s="893"/>
      <c r="B131" s="894"/>
      <c r="C131" s="894"/>
      <c r="D131" s="894"/>
      <c r="E131" s="894"/>
      <c r="F131" s="894"/>
      <c r="G131" s="894"/>
      <c r="H131" s="894"/>
      <c r="I131" s="894"/>
      <c r="J131" s="894"/>
      <c r="K131" s="894"/>
      <c r="L131" s="894"/>
      <c r="M131" s="894"/>
      <c r="N131" s="894"/>
      <c r="O131" s="894"/>
      <c r="P131" s="894"/>
      <c r="Q131" s="894"/>
      <c r="R131" s="894"/>
      <c r="S131" s="894"/>
      <c r="T131" s="894"/>
      <c r="U131" s="894"/>
      <c r="V131" s="894"/>
      <c r="W131" s="895" t="s">
        <v>173</v>
      </c>
      <c r="X131" s="896"/>
      <c r="Y131" s="896"/>
      <c r="Z131" s="897"/>
      <c r="AA131" s="831">
        <v>3517554</v>
      </c>
      <c r="AB131" s="832"/>
      <c r="AC131" s="832"/>
      <c r="AD131" s="832"/>
      <c r="AE131" s="833"/>
      <c r="AF131" s="834">
        <v>3741125</v>
      </c>
      <c r="AG131" s="832"/>
      <c r="AH131" s="832"/>
      <c r="AI131" s="832"/>
      <c r="AJ131" s="833"/>
      <c r="AK131" s="834">
        <v>3614319</v>
      </c>
      <c r="AL131" s="832"/>
      <c r="AM131" s="832"/>
      <c r="AN131" s="832"/>
      <c r="AO131" s="833"/>
      <c r="AP131" s="898"/>
      <c r="AQ131" s="899"/>
      <c r="AR131" s="899"/>
      <c r="AS131" s="899"/>
      <c r="AT131" s="900"/>
      <c r="AU131" s="67"/>
      <c r="AV131" s="67"/>
      <c r="AW131" s="67"/>
      <c r="AX131" s="901" t="s">
        <v>63</v>
      </c>
      <c r="AY131" s="667"/>
      <c r="AZ131" s="667"/>
      <c r="BA131" s="667"/>
      <c r="BB131" s="667"/>
      <c r="BC131" s="667"/>
      <c r="BD131" s="667"/>
      <c r="BE131" s="873"/>
      <c r="BF131" s="902">
        <v>19.399999999999999</v>
      </c>
      <c r="BG131" s="903"/>
      <c r="BH131" s="903"/>
      <c r="BI131" s="903"/>
      <c r="BJ131" s="903"/>
      <c r="BK131" s="903"/>
      <c r="BL131" s="904"/>
      <c r="BM131" s="902">
        <v>350</v>
      </c>
      <c r="BN131" s="903"/>
      <c r="BO131" s="903"/>
      <c r="BP131" s="903"/>
      <c r="BQ131" s="903"/>
      <c r="BR131" s="903"/>
      <c r="BS131" s="904"/>
      <c r="BT131" s="905"/>
      <c r="BU131" s="906"/>
      <c r="BV131" s="906"/>
      <c r="BW131" s="906"/>
      <c r="BX131" s="906"/>
      <c r="BY131" s="906"/>
      <c r="BZ131" s="907"/>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15">
      <c r="A132" s="981" t="s">
        <v>118</v>
      </c>
      <c r="B132" s="982"/>
      <c r="C132" s="982"/>
      <c r="D132" s="982"/>
      <c r="E132" s="982"/>
      <c r="F132" s="982"/>
      <c r="G132" s="982"/>
      <c r="H132" s="982"/>
      <c r="I132" s="982"/>
      <c r="J132" s="982"/>
      <c r="K132" s="982"/>
      <c r="L132" s="982"/>
      <c r="M132" s="982"/>
      <c r="N132" s="982"/>
      <c r="O132" s="982"/>
      <c r="P132" s="982"/>
      <c r="Q132" s="982"/>
      <c r="R132" s="982"/>
      <c r="S132" s="982"/>
      <c r="T132" s="982"/>
      <c r="U132" s="982"/>
      <c r="V132" s="908" t="s">
        <v>496</v>
      </c>
      <c r="W132" s="908"/>
      <c r="X132" s="908"/>
      <c r="Y132" s="908"/>
      <c r="Z132" s="909"/>
      <c r="AA132" s="910">
        <v>10.414026339999999</v>
      </c>
      <c r="AB132" s="911"/>
      <c r="AC132" s="911"/>
      <c r="AD132" s="911"/>
      <c r="AE132" s="912"/>
      <c r="AF132" s="913">
        <v>10.09110896</v>
      </c>
      <c r="AG132" s="911"/>
      <c r="AH132" s="911"/>
      <c r="AI132" s="911"/>
      <c r="AJ132" s="912"/>
      <c r="AK132" s="913">
        <v>10.753893059999999</v>
      </c>
      <c r="AL132" s="911"/>
      <c r="AM132" s="911"/>
      <c r="AN132" s="911"/>
      <c r="AO132" s="912"/>
      <c r="AP132" s="828"/>
      <c r="AQ132" s="829"/>
      <c r="AR132" s="829"/>
      <c r="AS132" s="829"/>
      <c r="AT132" s="914"/>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15">
      <c r="A133" s="983"/>
      <c r="B133" s="984"/>
      <c r="C133" s="984"/>
      <c r="D133" s="984"/>
      <c r="E133" s="984"/>
      <c r="F133" s="984"/>
      <c r="G133" s="984"/>
      <c r="H133" s="984"/>
      <c r="I133" s="984"/>
      <c r="J133" s="984"/>
      <c r="K133" s="984"/>
      <c r="L133" s="984"/>
      <c r="M133" s="984"/>
      <c r="N133" s="984"/>
      <c r="O133" s="984"/>
      <c r="P133" s="984"/>
      <c r="Q133" s="984"/>
      <c r="R133" s="984"/>
      <c r="S133" s="984"/>
      <c r="T133" s="984"/>
      <c r="U133" s="984"/>
      <c r="V133" s="915" t="s">
        <v>61</v>
      </c>
      <c r="W133" s="915"/>
      <c r="X133" s="915"/>
      <c r="Y133" s="915"/>
      <c r="Z133" s="916"/>
      <c r="AA133" s="917">
        <v>11.1</v>
      </c>
      <c r="AB133" s="918"/>
      <c r="AC133" s="918"/>
      <c r="AD133" s="918"/>
      <c r="AE133" s="919"/>
      <c r="AF133" s="917">
        <v>10.5</v>
      </c>
      <c r="AG133" s="918"/>
      <c r="AH133" s="918"/>
      <c r="AI133" s="918"/>
      <c r="AJ133" s="919"/>
      <c r="AK133" s="917">
        <v>10.4</v>
      </c>
      <c r="AL133" s="918"/>
      <c r="AM133" s="918"/>
      <c r="AN133" s="918"/>
      <c r="AO133" s="919"/>
      <c r="AP133" s="853"/>
      <c r="AQ133" s="854"/>
      <c r="AR133" s="854"/>
      <c r="AS133" s="854"/>
      <c r="AT133" s="920"/>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15">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25" hidden="1" x14ac:dyDescent="0.15">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Rh1W8faSZuGhzh3ErQrmC4S5dqfYgzu2l5OGo/lSeaqVZyKx1EBXovG3owTnk1hYyXna1wTfgqsf7tVb22YJZw==" saltValue="Egu+9aCjjiX1p7kEUV4CQA=="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6"/>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77" customWidth="1"/>
    <col min="121" max="121" width="0" style="78" hidden="1" customWidth="1"/>
    <col min="122" max="122" width="9" style="78" hidden="1" customWidth="1"/>
    <col min="123" max="16384" width="9" style="78" hidden="1"/>
  </cols>
  <sheetData>
    <row r="1" spans="1:120"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78"/>
    </row>
    <row r="17" spans="119:120" x14ac:dyDescent="0.15">
      <c r="DP17" s="78"/>
    </row>
    <row r="18" spans="119:120" x14ac:dyDescent="0.15"/>
    <row r="19" spans="119:120" x14ac:dyDescent="0.15"/>
    <row r="20" spans="119:120" x14ac:dyDescent="0.15">
      <c r="DO20" s="78"/>
      <c r="DP20" s="78"/>
    </row>
    <row r="21" spans="119:120" x14ac:dyDescent="0.15">
      <c r="DP21" s="78"/>
    </row>
    <row r="22" spans="119:120" x14ac:dyDescent="0.15"/>
    <row r="23" spans="119:120" x14ac:dyDescent="0.15">
      <c r="DO23" s="78"/>
      <c r="DP23" s="78"/>
    </row>
    <row r="24" spans="119:120" x14ac:dyDescent="0.15">
      <c r="DP24" s="78"/>
    </row>
    <row r="25" spans="119:120" x14ac:dyDescent="0.15">
      <c r="DP25" s="78"/>
    </row>
    <row r="26" spans="119:120" x14ac:dyDescent="0.15">
      <c r="DO26" s="78"/>
      <c r="DP26" s="78"/>
    </row>
    <row r="27" spans="119:120" x14ac:dyDescent="0.15"/>
    <row r="28" spans="119:120" x14ac:dyDescent="0.15">
      <c r="DO28" s="78"/>
      <c r="DP28" s="78"/>
    </row>
    <row r="29" spans="119:120" x14ac:dyDescent="0.15">
      <c r="DP29" s="78"/>
    </row>
    <row r="30" spans="119:120" x14ac:dyDescent="0.15"/>
    <row r="31" spans="119:120" x14ac:dyDescent="0.15">
      <c r="DO31" s="78"/>
      <c r="DP31" s="78"/>
    </row>
    <row r="32" spans="119:120" x14ac:dyDescent="0.15"/>
    <row r="33" spans="98:120" x14ac:dyDescent="0.15">
      <c r="DO33" s="78"/>
      <c r="DP33" s="78"/>
    </row>
    <row r="34" spans="98:120" x14ac:dyDescent="0.15">
      <c r="DM34" s="78"/>
    </row>
    <row r="35" spans="98:120" x14ac:dyDescent="0.15">
      <c r="CT35" s="78"/>
      <c r="CU35" s="78"/>
      <c r="CV35" s="78"/>
      <c r="CY35" s="78"/>
      <c r="CZ35" s="78"/>
      <c r="DA35" s="78"/>
      <c r="DD35" s="78"/>
      <c r="DE35" s="78"/>
      <c r="DF35" s="78"/>
      <c r="DI35" s="78"/>
      <c r="DJ35" s="78"/>
      <c r="DK35" s="78"/>
      <c r="DM35" s="78"/>
      <c r="DN35" s="78"/>
      <c r="DO35" s="78"/>
      <c r="DP35" s="78"/>
    </row>
    <row r="36" spans="98:120" x14ac:dyDescent="0.15"/>
    <row r="37" spans="98:120" x14ac:dyDescent="0.15">
      <c r="CW37" s="78"/>
      <c r="DB37" s="78"/>
      <c r="DG37" s="78"/>
      <c r="DL37" s="78"/>
      <c r="DP37" s="78"/>
    </row>
    <row r="38" spans="98:120" x14ac:dyDescent="0.15">
      <c r="CT38" s="78"/>
      <c r="CU38" s="78"/>
      <c r="CV38" s="78"/>
      <c r="CW38" s="78"/>
      <c r="CY38" s="78"/>
      <c r="CZ38" s="78"/>
      <c r="DA38" s="78"/>
      <c r="DB38" s="78"/>
      <c r="DD38" s="78"/>
      <c r="DE38" s="78"/>
      <c r="DF38" s="78"/>
      <c r="DG38" s="78"/>
      <c r="DI38" s="78"/>
      <c r="DJ38" s="78"/>
      <c r="DK38" s="78"/>
      <c r="DL38" s="78"/>
      <c r="DN38" s="78"/>
      <c r="DO38" s="78"/>
      <c r="DP38" s="7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78"/>
      <c r="DO49" s="78"/>
      <c r="DP49" s="7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78"/>
      <c r="CS63" s="78"/>
      <c r="CX63" s="78"/>
      <c r="DC63" s="78"/>
      <c r="DH63" s="78"/>
    </row>
    <row r="64" spans="22:120" x14ac:dyDescent="0.15">
      <c r="V64" s="78"/>
    </row>
    <row r="65" spans="15:120" x14ac:dyDescent="0.15">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x14ac:dyDescent="0.15">
      <c r="Q66" s="78"/>
      <c r="S66" s="78"/>
      <c r="U66" s="78"/>
      <c r="DM66" s="78"/>
    </row>
    <row r="67" spans="15:120" x14ac:dyDescent="0.15">
      <c r="O67" s="78"/>
      <c r="P67" s="78"/>
      <c r="R67" s="78"/>
      <c r="T67" s="78"/>
      <c r="Y67" s="78"/>
      <c r="CT67" s="78"/>
      <c r="CV67" s="78"/>
      <c r="CW67" s="78"/>
      <c r="CY67" s="78"/>
      <c r="DA67" s="78"/>
      <c r="DB67" s="78"/>
      <c r="DD67" s="78"/>
      <c r="DF67" s="78"/>
      <c r="DG67" s="78"/>
      <c r="DI67" s="78"/>
      <c r="DK67" s="78"/>
      <c r="DL67" s="78"/>
      <c r="DN67" s="78"/>
      <c r="DO67" s="78"/>
      <c r="DP67" s="78"/>
    </row>
    <row r="68" spans="15:120" x14ac:dyDescent="0.15"/>
    <row r="69" spans="15:120" x14ac:dyDescent="0.15"/>
    <row r="70" spans="15:120" x14ac:dyDescent="0.15"/>
    <row r="71" spans="15:120" x14ac:dyDescent="0.15"/>
    <row r="72" spans="15:120" x14ac:dyDescent="0.15">
      <c r="DP72" s="78"/>
    </row>
    <row r="73" spans="15:120" x14ac:dyDescent="0.15">
      <c r="DP73" s="7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78"/>
      <c r="CX96" s="78"/>
      <c r="DC96" s="78"/>
      <c r="DH96" s="78"/>
    </row>
    <row r="97" spans="24:120" x14ac:dyDescent="0.15">
      <c r="CS97" s="78"/>
      <c r="CX97" s="78"/>
      <c r="DC97" s="78"/>
      <c r="DH97" s="78"/>
      <c r="DP97" s="77" t="s">
        <v>97</v>
      </c>
    </row>
    <row r="98" spans="24:120" hidden="1" x14ac:dyDescent="0.15">
      <c r="CS98" s="78"/>
      <c r="CX98" s="78"/>
      <c r="DC98" s="78"/>
      <c r="DH98" s="78"/>
    </row>
    <row r="99" spans="24:120" hidden="1" x14ac:dyDescent="0.15">
      <c r="CS99" s="78"/>
      <c r="CX99" s="78"/>
      <c r="DC99" s="78"/>
      <c r="DH99" s="78"/>
    </row>
    <row r="101" spans="24:120" ht="12" hidden="1" customHeight="1" x14ac:dyDescent="0.15">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15">
      <c r="CU102" s="78"/>
      <c r="CZ102" s="78"/>
      <c r="DE102" s="78"/>
      <c r="DJ102" s="78"/>
      <c r="DM102" s="78"/>
    </row>
    <row r="103" spans="24:120" hidden="1" x14ac:dyDescent="0.15">
      <c r="CT103" s="78"/>
      <c r="CV103" s="78"/>
      <c r="CW103" s="78"/>
      <c r="CY103" s="78"/>
      <c r="DA103" s="78"/>
      <c r="DB103" s="78"/>
      <c r="DD103" s="78"/>
      <c r="DF103" s="78"/>
      <c r="DG103" s="78"/>
      <c r="DI103" s="78"/>
      <c r="DK103" s="78"/>
      <c r="DL103" s="78"/>
      <c r="DM103" s="78"/>
      <c r="DN103" s="78"/>
      <c r="DO103" s="78"/>
      <c r="DP103" s="78"/>
    </row>
    <row r="104" spans="24:120" hidden="1" x14ac:dyDescent="0.15">
      <c r="CV104" s="78"/>
      <c r="CW104" s="78"/>
      <c r="DA104" s="78"/>
      <c r="DB104" s="78"/>
      <c r="DF104" s="78"/>
      <c r="DG104" s="78"/>
      <c r="DK104" s="78"/>
      <c r="DL104" s="78"/>
      <c r="DN104" s="78"/>
      <c r="DO104" s="78"/>
      <c r="DP104" s="78"/>
    </row>
    <row r="105" spans="24:120" ht="12.75" hidden="1" customHeight="1" x14ac:dyDescent="0.15"/>
  </sheetData>
  <sheetProtection algorithmName="SHA-512" hashValue="HTOTpyj6lW7WhB2GLgbAzeJmBxi/7jbAw2dEN5sKb+NC48/2yd5qWEhAn5R3IObWXgabUlHSHFH3oRlx7FV8qg==" saltValue="Gsv9XgOHwYP3ekNStJR3wA==" spinCount="100000" sheet="1" objects="1" scenarios="1"/>
  <phoneticPr fontId="6"/>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SheetLayoutView="55" workbookViewId="0"/>
  </sheetViews>
  <sheetFormatPr defaultColWidth="0" defaultRowHeight="13.5" customHeight="1" zeroHeight="1" x14ac:dyDescent="0.15"/>
  <cols>
    <col min="1" max="116" width="2.625" style="77" customWidth="1"/>
    <col min="117" max="117" width="9" style="78" hidden="1" customWidth="1"/>
    <col min="118" max="16384" width="9" style="78" hidden="1"/>
  </cols>
  <sheetData>
    <row r="1" spans="2:116"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15"/>
    <row r="3" spans="2:116" ht="13.5" customHeight="1" x14ac:dyDescent="0.15"/>
    <row r="4" spans="2:116" ht="13.5" customHeight="1" x14ac:dyDescent="0.15">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15">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15"/>
    <row r="20" spans="9:116" ht="13.5" customHeight="1" x14ac:dyDescent="0.15"/>
    <row r="21" spans="9:116" ht="13.5" customHeight="1" x14ac:dyDescent="0.15">
      <c r="DL21" s="78"/>
    </row>
    <row r="22" spans="9:116" ht="13.5" customHeight="1" x14ac:dyDescent="0.15">
      <c r="DI22" s="78"/>
      <c r="DJ22" s="78"/>
      <c r="DK22" s="78"/>
      <c r="DL22" s="78"/>
    </row>
    <row r="23" spans="9:116" ht="13.5" customHeight="1" x14ac:dyDescent="0.15">
      <c r="CY23" s="78"/>
      <c r="CZ23" s="78"/>
      <c r="DA23" s="78"/>
      <c r="DB23" s="78"/>
      <c r="DC23" s="78"/>
      <c r="DD23" s="78"/>
      <c r="DE23" s="78"/>
      <c r="DF23" s="78"/>
      <c r="DG23" s="78"/>
      <c r="DH23" s="78"/>
      <c r="DI23" s="78"/>
      <c r="DJ23" s="78"/>
      <c r="DK23" s="78"/>
      <c r="DL23" s="78"/>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78"/>
      <c r="DA35" s="78"/>
      <c r="DB35" s="78"/>
      <c r="DC35" s="78"/>
      <c r="DD35" s="78"/>
      <c r="DE35" s="78"/>
      <c r="DF35" s="78"/>
      <c r="DG35" s="78"/>
      <c r="DH35" s="78"/>
      <c r="DI35" s="78"/>
      <c r="DJ35" s="78"/>
      <c r="DK35" s="78"/>
      <c r="DL35" s="78"/>
    </row>
    <row r="36" spans="15:116" ht="13.5" customHeight="1" x14ac:dyDescent="0.15"/>
    <row r="37" spans="15:116" ht="13.5" customHeight="1" x14ac:dyDescent="0.15">
      <c r="DL37" s="78"/>
    </row>
    <row r="38" spans="15:116" ht="13.5" customHeight="1" x14ac:dyDescent="0.15">
      <c r="DI38" s="78"/>
      <c r="DJ38" s="78"/>
      <c r="DK38" s="78"/>
      <c r="DL38" s="78"/>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15">
      <c r="DL44" s="78"/>
    </row>
    <row r="45" spans="15:116" ht="13.5" customHeight="1" x14ac:dyDescent="0.15"/>
    <row r="46" spans="15:116" ht="13.5" customHeight="1" x14ac:dyDescent="0.15">
      <c r="DA46" s="78"/>
      <c r="DB46" s="78"/>
      <c r="DC46" s="78"/>
      <c r="DD46" s="78"/>
      <c r="DE46" s="78"/>
      <c r="DF46" s="78"/>
      <c r="DG46" s="78"/>
      <c r="DH46" s="78"/>
      <c r="DI46" s="78"/>
      <c r="DJ46" s="78"/>
      <c r="DK46" s="78"/>
      <c r="DL46" s="78"/>
    </row>
    <row r="47" spans="15:116" ht="13.5" customHeight="1" x14ac:dyDescent="0.15"/>
    <row r="48" spans="15:116" ht="13.5" customHeight="1" x14ac:dyDescent="0.15"/>
    <row r="49" spans="104:116" ht="13.5" customHeight="1" x14ac:dyDescent="0.15"/>
    <row r="50" spans="104:116" ht="13.5" customHeight="1" x14ac:dyDescent="0.15">
      <c r="CZ50" s="78"/>
      <c r="DA50" s="78"/>
      <c r="DB50" s="78"/>
      <c r="DC50" s="78"/>
      <c r="DD50" s="78"/>
      <c r="DE50" s="78"/>
      <c r="DF50" s="78"/>
      <c r="DG50" s="78"/>
      <c r="DH50" s="78"/>
      <c r="DI50" s="78"/>
      <c r="DJ50" s="78"/>
      <c r="DK50" s="78"/>
      <c r="DL50" s="78"/>
    </row>
    <row r="51" spans="104:116" ht="13.5" customHeight="1" x14ac:dyDescent="0.15"/>
    <row r="52" spans="104:116" ht="13.5" customHeight="1" x14ac:dyDescent="0.15"/>
    <row r="53" spans="104:116" ht="13.5" customHeight="1" x14ac:dyDescent="0.15">
      <c r="DL53" s="78"/>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78"/>
      <c r="DD67" s="78"/>
      <c r="DE67" s="78"/>
      <c r="DF67" s="78"/>
      <c r="DG67" s="78"/>
      <c r="DH67" s="78"/>
      <c r="DI67" s="78"/>
      <c r="DJ67" s="78"/>
      <c r="DK67" s="78"/>
      <c r="DL67" s="78"/>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4oSvweozyV8vVW9p3NEpnsEC4/QO0KqJawLxBtNHbAESeQNS/uM8nxg1ZdrV9UdvXnltVW1MSOoaY+NqNCkKlA==" saltValue="PjLdfv/YwANQh1lsvWOu5A==" spinCount="100000" sheet="1" objects="1" scenarios="1"/>
  <phoneticPr fontId="6"/>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67"/>
  <sheetViews>
    <sheetView showGridLines="0" view="pageBreakPreview" zoomScaleSheetLayoutView="100" workbookViewId="0"/>
  </sheetViews>
  <sheetFormatPr defaultColWidth="0" defaultRowHeight="13.5" customHeight="1" zeroHeight="1" x14ac:dyDescent="0.15"/>
  <cols>
    <col min="1" max="36" width="2.5" style="46" customWidth="1"/>
    <col min="37" max="44" width="17" style="46" customWidth="1"/>
    <col min="45" max="45" width="6.125" style="79" customWidth="1"/>
    <col min="46" max="46" width="3" style="80" customWidth="1"/>
    <col min="47" max="47" width="19.125" style="46" hidden="1" customWidth="1"/>
    <col min="48" max="52" width="12.625" style="46" hidden="1" customWidth="1"/>
    <col min="53" max="53" width="8.625" style="46" hidden="1" customWidth="1"/>
    <col min="54" max="16384" width="8.625" style="46" hidden="1"/>
  </cols>
  <sheetData>
    <row r="1" spans="1:46" x14ac:dyDescent="0.15">
      <c r="AS1" s="159"/>
      <c r="AT1" s="159"/>
    </row>
    <row r="2" spans="1:46" x14ac:dyDescent="0.15">
      <c r="AS2" s="159"/>
      <c r="AT2" s="159"/>
    </row>
    <row r="3" spans="1:46" x14ac:dyDescent="0.15">
      <c r="AS3" s="159"/>
      <c r="AT3" s="159"/>
    </row>
    <row r="4" spans="1:46" x14ac:dyDescent="0.15">
      <c r="AS4" s="159"/>
      <c r="AT4" s="159"/>
    </row>
    <row r="5" spans="1:46" ht="17.25" x14ac:dyDescent="0.15">
      <c r="A5" s="82" t="s">
        <v>497</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0"/>
    </row>
    <row r="6" spans="1:46" x14ac:dyDescent="0.15">
      <c r="A6" s="80"/>
      <c r="AK6" s="81" t="s">
        <v>336</v>
      </c>
      <c r="AL6" s="81"/>
      <c r="AM6" s="81"/>
      <c r="AN6" s="81"/>
    </row>
    <row r="7" spans="1:46" ht="13.5" customHeight="1" x14ac:dyDescent="0.15">
      <c r="A7" s="80"/>
      <c r="AK7" s="91"/>
      <c r="AL7" s="98"/>
      <c r="AM7" s="98"/>
      <c r="AN7" s="108"/>
      <c r="AO7" s="1022" t="s">
        <v>85</v>
      </c>
      <c r="AP7" s="125"/>
      <c r="AQ7" s="136" t="s">
        <v>498</v>
      </c>
      <c r="AR7" s="150"/>
    </row>
    <row r="8" spans="1:46" x14ac:dyDescent="0.15">
      <c r="A8" s="80"/>
      <c r="AK8" s="92"/>
      <c r="AL8" s="99"/>
      <c r="AM8" s="99"/>
      <c r="AN8" s="109"/>
      <c r="AO8" s="1023"/>
      <c r="AP8" s="126" t="s">
        <v>500</v>
      </c>
      <c r="AQ8" s="137" t="s">
        <v>501</v>
      </c>
      <c r="AR8" s="151" t="s">
        <v>418</v>
      </c>
    </row>
    <row r="9" spans="1:46" x14ac:dyDescent="0.15">
      <c r="A9" s="80"/>
      <c r="AK9" s="1000" t="s">
        <v>502</v>
      </c>
      <c r="AL9" s="1001"/>
      <c r="AM9" s="1001"/>
      <c r="AN9" s="1002"/>
      <c r="AO9" s="115">
        <v>1202151</v>
      </c>
      <c r="AP9" s="115">
        <v>82622</v>
      </c>
      <c r="AQ9" s="138">
        <v>108757</v>
      </c>
      <c r="AR9" s="152">
        <v>-24</v>
      </c>
    </row>
    <row r="10" spans="1:46" ht="13.5" customHeight="1" x14ac:dyDescent="0.15">
      <c r="A10" s="80"/>
      <c r="AK10" s="1000" t="s">
        <v>206</v>
      </c>
      <c r="AL10" s="1001"/>
      <c r="AM10" s="1001"/>
      <c r="AN10" s="1002"/>
      <c r="AO10" s="116">
        <v>211194</v>
      </c>
      <c r="AP10" s="116">
        <v>14515</v>
      </c>
      <c r="AQ10" s="139">
        <v>15108</v>
      </c>
      <c r="AR10" s="153">
        <v>-3.9</v>
      </c>
    </row>
    <row r="11" spans="1:46" ht="13.5" customHeight="1" x14ac:dyDescent="0.15">
      <c r="A11" s="80"/>
      <c r="AK11" s="1000" t="s">
        <v>399</v>
      </c>
      <c r="AL11" s="1001"/>
      <c r="AM11" s="1001"/>
      <c r="AN11" s="1002"/>
      <c r="AO11" s="116">
        <v>1329</v>
      </c>
      <c r="AP11" s="116">
        <v>91</v>
      </c>
      <c r="AQ11" s="139">
        <v>1414</v>
      </c>
      <c r="AR11" s="153">
        <v>-93.6</v>
      </c>
    </row>
    <row r="12" spans="1:46" ht="13.5" customHeight="1" x14ac:dyDescent="0.15">
      <c r="A12" s="80"/>
      <c r="AK12" s="1000" t="s">
        <v>235</v>
      </c>
      <c r="AL12" s="1001"/>
      <c r="AM12" s="1001"/>
      <c r="AN12" s="1002"/>
      <c r="AO12" s="116" t="s">
        <v>199</v>
      </c>
      <c r="AP12" s="116" t="s">
        <v>199</v>
      </c>
      <c r="AQ12" s="139">
        <v>40</v>
      </c>
      <c r="AR12" s="153" t="s">
        <v>199</v>
      </c>
    </row>
    <row r="13" spans="1:46" ht="13.5" customHeight="1" x14ac:dyDescent="0.15">
      <c r="A13" s="80"/>
      <c r="AK13" s="1000" t="s">
        <v>503</v>
      </c>
      <c r="AL13" s="1001"/>
      <c r="AM13" s="1001"/>
      <c r="AN13" s="1002"/>
      <c r="AO13" s="116">
        <v>90149</v>
      </c>
      <c r="AP13" s="116">
        <v>6196</v>
      </c>
      <c r="AQ13" s="139">
        <v>4611</v>
      </c>
      <c r="AR13" s="153">
        <v>34.4</v>
      </c>
    </row>
    <row r="14" spans="1:46" ht="13.5" customHeight="1" x14ac:dyDescent="0.15">
      <c r="A14" s="80"/>
      <c r="AK14" s="1000" t="s">
        <v>504</v>
      </c>
      <c r="AL14" s="1001"/>
      <c r="AM14" s="1001"/>
      <c r="AN14" s="1002"/>
      <c r="AO14" s="116">
        <v>28159</v>
      </c>
      <c r="AP14" s="116">
        <v>1935</v>
      </c>
      <c r="AQ14" s="139">
        <v>2427</v>
      </c>
      <c r="AR14" s="153">
        <v>-20.3</v>
      </c>
    </row>
    <row r="15" spans="1:46" ht="13.5" customHeight="1" x14ac:dyDescent="0.15">
      <c r="A15" s="80"/>
      <c r="AK15" s="1003" t="s">
        <v>313</v>
      </c>
      <c r="AL15" s="1004"/>
      <c r="AM15" s="1004"/>
      <c r="AN15" s="1005"/>
      <c r="AO15" s="116">
        <v>-85864</v>
      </c>
      <c r="AP15" s="116">
        <v>-5901</v>
      </c>
      <c r="AQ15" s="139">
        <v>-7785</v>
      </c>
      <c r="AR15" s="153">
        <v>-24.2</v>
      </c>
    </row>
    <row r="16" spans="1:46" x14ac:dyDescent="0.15">
      <c r="A16" s="80"/>
      <c r="AK16" s="1003" t="s">
        <v>275</v>
      </c>
      <c r="AL16" s="1004"/>
      <c r="AM16" s="1004"/>
      <c r="AN16" s="1005"/>
      <c r="AO16" s="116">
        <v>1447118</v>
      </c>
      <c r="AP16" s="116">
        <v>99458</v>
      </c>
      <c r="AQ16" s="139">
        <v>124572</v>
      </c>
      <c r="AR16" s="153">
        <v>-20.2</v>
      </c>
    </row>
    <row r="17" spans="1:46" x14ac:dyDescent="0.15">
      <c r="A17" s="80"/>
    </row>
    <row r="18" spans="1:46" x14ac:dyDescent="0.15">
      <c r="A18" s="80"/>
      <c r="AQ18" s="131"/>
      <c r="AR18" s="131"/>
    </row>
    <row r="19" spans="1:46" x14ac:dyDescent="0.15">
      <c r="A19" s="80"/>
      <c r="AK19" s="46" t="s">
        <v>215</v>
      </c>
    </row>
    <row r="20" spans="1:46" x14ac:dyDescent="0.15">
      <c r="A20" s="80"/>
      <c r="AK20" s="93"/>
      <c r="AL20" s="100"/>
      <c r="AM20" s="100"/>
      <c r="AN20" s="110"/>
      <c r="AO20" s="117" t="s">
        <v>505</v>
      </c>
      <c r="AP20" s="127" t="s">
        <v>340</v>
      </c>
      <c r="AQ20" s="140" t="s">
        <v>41</v>
      </c>
      <c r="AR20" s="154"/>
    </row>
    <row r="21" spans="1:46" s="81" customFormat="1" x14ac:dyDescent="0.15">
      <c r="A21" s="83"/>
      <c r="AK21" s="1006" t="s">
        <v>506</v>
      </c>
      <c r="AL21" s="1007"/>
      <c r="AM21" s="1007"/>
      <c r="AN21" s="1008"/>
      <c r="AO21" s="118">
        <v>8.73</v>
      </c>
      <c r="AP21" s="128">
        <v>10.78</v>
      </c>
      <c r="AQ21" s="141">
        <v>-2.0499999999999998</v>
      </c>
      <c r="AS21" s="161"/>
      <c r="AT21" s="83"/>
    </row>
    <row r="22" spans="1:46" s="81" customFormat="1" x14ac:dyDescent="0.15">
      <c r="A22" s="83"/>
      <c r="AK22" s="1006" t="s">
        <v>507</v>
      </c>
      <c r="AL22" s="1007"/>
      <c r="AM22" s="1007"/>
      <c r="AN22" s="1008"/>
      <c r="AO22" s="119">
        <v>98.5</v>
      </c>
      <c r="AP22" s="129">
        <v>96.3</v>
      </c>
      <c r="AQ22" s="142">
        <v>2.2000000000000002</v>
      </c>
      <c r="AR22" s="131"/>
      <c r="AS22" s="161"/>
      <c r="AT22" s="83"/>
    </row>
    <row r="23" spans="1:46" s="81" customFormat="1" x14ac:dyDescent="0.15">
      <c r="A23" s="83"/>
      <c r="AP23" s="131"/>
      <c r="AQ23" s="131"/>
      <c r="AR23" s="131"/>
      <c r="AS23" s="161"/>
      <c r="AT23" s="83"/>
    </row>
    <row r="24" spans="1:46" s="81" customFormat="1" x14ac:dyDescent="0.15">
      <c r="A24" s="83"/>
      <c r="AP24" s="131"/>
      <c r="AQ24" s="131"/>
      <c r="AR24" s="131"/>
      <c r="AS24" s="161"/>
      <c r="AT24" s="83"/>
    </row>
    <row r="25" spans="1:46" s="81" customFormat="1" x14ac:dyDescent="0.15">
      <c r="A25" s="84"/>
      <c r="B25" s="90"/>
      <c r="C25" s="90"/>
      <c r="D25" s="90"/>
      <c r="E25" s="90"/>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c r="AM25" s="90"/>
      <c r="AN25" s="90"/>
      <c r="AO25" s="90"/>
      <c r="AP25" s="130"/>
      <c r="AQ25" s="130"/>
      <c r="AR25" s="130"/>
      <c r="AS25" s="162"/>
      <c r="AT25" s="83"/>
    </row>
    <row r="26" spans="1:46" s="81" customFormat="1" x14ac:dyDescent="0.15">
      <c r="A26" s="1009" t="s">
        <v>508</v>
      </c>
      <c r="B26" s="1009"/>
      <c r="C26" s="1009"/>
      <c r="D26" s="1009"/>
      <c r="E26" s="1009"/>
      <c r="F26" s="1009"/>
      <c r="G26" s="1009"/>
      <c r="H26" s="1009"/>
      <c r="I26" s="1009"/>
      <c r="J26" s="1009"/>
      <c r="K26" s="1009"/>
      <c r="L26" s="1009"/>
      <c r="M26" s="1009"/>
      <c r="N26" s="1009"/>
      <c r="O26" s="1009"/>
      <c r="P26" s="1009"/>
      <c r="Q26" s="1009"/>
      <c r="R26" s="1009"/>
      <c r="S26" s="1009"/>
      <c r="T26" s="1009"/>
      <c r="U26" s="1009"/>
      <c r="V26" s="1009"/>
      <c r="W26" s="1009"/>
      <c r="X26" s="1009"/>
      <c r="Y26" s="1009"/>
      <c r="Z26" s="1009"/>
      <c r="AA26" s="1009"/>
      <c r="AB26" s="1009"/>
      <c r="AC26" s="1009"/>
      <c r="AD26" s="1009"/>
      <c r="AE26" s="1009"/>
      <c r="AF26" s="1009"/>
      <c r="AG26" s="1009"/>
      <c r="AH26" s="1009"/>
      <c r="AI26" s="1009"/>
      <c r="AJ26" s="1009"/>
      <c r="AK26" s="1009"/>
      <c r="AL26" s="1009"/>
      <c r="AM26" s="1009"/>
      <c r="AN26" s="1009"/>
      <c r="AO26" s="1009"/>
      <c r="AP26" s="1009"/>
      <c r="AQ26" s="1009"/>
      <c r="AR26" s="1009"/>
      <c r="AS26" s="1009"/>
      <c r="AT26" s="83"/>
    </row>
    <row r="27" spans="1:46" x14ac:dyDescent="0.15">
      <c r="A27" s="85"/>
      <c r="AS27" s="159"/>
      <c r="AT27" s="159"/>
    </row>
    <row r="28" spans="1:46" ht="17.25" x14ac:dyDescent="0.15">
      <c r="A28" s="82" t="s">
        <v>265</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3"/>
    </row>
    <row r="29" spans="1:46" x14ac:dyDescent="0.15">
      <c r="A29" s="80"/>
      <c r="AK29" s="81" t="s">
        <v>121</v>
      </c>
      <c r="AL29" s="81"/>
      <c r="AM29" s="81"/>
      <c r="AN29" s="81"/>
      <c r="AS29" s="164"/>
    </row>
    <row r="30" spans="1:46" ht="13.5" customHeight="1" x14ac:dyDescent="0.15">
      <c r="A30" s="80"/>
      <c r="AK30" s="91"/>
      <c r="AL30" s="98"/>
      <c r="AM30" s="98"/>
      <c r="AN30" s="108"/>
      <c r="AO30" s="1022" t="s">
        <v>85</v>
      </c>
      <c r="AP30" s="125"/>
      <c r="AQ30" s="136" t="s">
        <v>498</v>
      </c>
      <c r="AR30" s="150"/>
    </row>
    <row r="31" spans="1:46" x14ac:dyDescent="0.15">
      <c r="A31" s="80"/>
      <c r="AK31" s="92"/>
      <c r="AL31" s="99"/>
      <c r="AM31" s="99"/>
      <c r="AN31" s="109"/>
      <c r="AO31" s="1023"/>
      <c r="AP31" s="126" t="s">
        <v>500</v>
      </c>
      <c r="AQ31" s="137" t="s">
        <v>501</v>
      </c>
      <c r="AR31" s="151" t="s">
        <v>418</v>
      </c>
    </row>
    <row r="32" spans="1:46" ht="27" customHeight="1" x14ac:dyDescent="0.15">
      <c r="A32" s="80"/>
      <c r="AK32" s="1010" t="s">
        <v>509</v>
      </c>
      <c r="AL32" s="1011"/>
      <c r="AM32" s="1011"/>
      <c r="AN32" s="1012"/>
      <c r="AO32" s="116">
        <v>604347</v>
      </c>
      <c r="AP32" s="116">
        <v>41536</v>
      </c>
      <c r="AQ32" s="143">
        <v>62543</v>
      </c>
      <c r="AR32" s="153">
        <v>-33.6</v>
      </c>
    </row>
    <row r="33" spans="1:46" ht="13.5" customHeight="1" x14ac:dyDescent="0.15">
      <c r="A33" s="80"/>
      <c r="AK33" s="1010" t="s">
        <v>510</v>
      </c>
      <c r="AL33" s="1011"/>
      <c r="AM33" s="1011"/>
      <c r="AN33" s="1012"/>
      <c r="AO33" s="116" t="s">
        <v>199</v>
      </c>
      <c r="AP33" s="116" t="s">
        <v>199</v>
      </c>
      <c r="AQ33" s="143" t="s">
        <v>199</v>
      </c>
      <c r="AR33" s="153" t="s">
        <v>199</v>
      </c>
    </row>
    <row r="34" spans="1:46" ht="27" customHeight="1" x14ac:dyDescent="0.15">
      <c r="A34" s="80"/>
      <c r="AK34" s="1010" t="s">
        <v>511</v>
      </c>
      <c r="AL34" s="1011"/>
      <c r="AM34" s="1011"/>
      <c r="AN34" s="1012"/>
      <c r="AO34" s="116" t="s">
        <v>199</v>
      </c>
      <c r="AP34" s="116" t="s">
        <v>199</v>
      </c>
      <c r="AQ34" s="143" t="s">
        <v>199</v>
      </c>
      <c r="AR34" s="153" t="s">
        <v>199</v>
      </c>
    </row>
    <row r="35" spans="1:46" ht="27" customHeight="1" x14ac:dyDescent="0.15">
      <c r="A35" s="80"/>
      <c r="AK35" s="1010" t="s">
        <v>513</v>
      </c>
      <c r="AL35" s="1011"/>
      <c r="AM35" s="1011"/>
      <c r="AN35" s="1012"/>
      <c r="AO35" s="116">
        <v>328840</v>
      </c>
      <c r="AP35" s="116">
        <v>22601</v>
      </c>
      <c r="AQ35" s="143">
        <v>16620</v>
      </c>
      <c r="AR35" s="153">
        <v>36</v>
      </c>
    </row>
    <row r="36" spans="1:46" ht="27" customHeight="1" x14ac:dyDescent="0.15">
      <c r="A36" s="80"/>
      <c r="AK36" s="1010" t="s">
        <v>37</v>
      </c>
      <c r="AL36" s="1011"/>
      <c r="AM36" s="1011"/>
      <c r="AN36" s="1012"/>
      <c r="AO36" s="116">
        <v>75869</v>
      </c>
      <c r="AP36" s="116">
        <v>5214</v>
      </c>
      <c r="AQ36" s="143">
        <v>3562</v>
      </c>
      <c r="AR36" s="153">
        <v>46.4</v>
      </c>
    </row>
    <row r="37" spans="1:46" ht="13.5" customHeight="1" x14ac:dyDescent="0.15">
      <c r="A37" s="80"/>
      <c r="AK37" s="1010" t="s">
        <v>353</v>
      </c>
      <c r="AL37" s="1011"/>
      <c r="AM37" s="1011"/>
      <c r="AN37" s="1012"/>
      <c r="AO37" s="116">
        <v>32079</v>
      </c>
      <c r="AP37" s="116">
        <v>2205</v>
      </c>
      <c r="AQ37" s="143">
        <v>625</v>
      </c>
      <c r="AR37" s="153">
        <v>252.8</v>
      </c>
    </row>
    <row r="38" spans="1:46" ht="27" customHeight="1" x14ac:dyDescent="0.15">
      <c r="A38" s="80"/>
      <c r="AK38" s="1013" t="s">
        <v>514</v>
      </c>
      <c r="AL38" s="1014"/>
      <c r="AM38" s="1014"/>
      <c r="AN38" s="1015"/>
      <c r="AO38" s="120" t="s">
        <v>199</v>
      </c>
      <c r="AP38" s="120" t="s">
        <v>199</v>
      </c>
      <c r="AQ38" s="144">
        <v>3</v>
      </c>
      <c r="AR38" s="142" t="s">
        <v>199</v>
      </c>
      <c r="AS38" s="164"/>
    </row>
    <row r="39" spans="1:46" x14ac:dyDescent="0.15">
      <c r="A39" s="80"/>
      <c r="AK39" s="1013" t="s">
        <v>59</v>
      </c>
      <c r="AL39" s="1014"/>
      <c r="AM39" s="1014"/>
      <c r="AN39" s="1015"/>
      <c r="AO39" s="116">
        <v>-99213</v>
      </c>
      <c r="AP39" s="116">
        <v>-6819</v>
      </c>
      <c r="AQ39" s="143">
        <v>-2822</v>
      </c>
      <c r="AR39" s="153">
        <v>141.6</v>
      </c>
      <c r="AS39" s="164"/>
    </row>
    <row r="40" spans="1:46" ht="27" customHeight="1" x14ac:dyDescent="0.15">
      <c r="A40" s="80"/>
      <c r="AK40" s="1010" t="s">
        <v>515</v>
      </c>
      <c r="AL40" s="1011"/>
      <c r="AM40" s="1011"/>
      <c r="AN40" s="1012"/>
      <c r="AO40" s="116">
        <v>-553242</v>
      </c>
      <c r="AP40" s="116">
        <v>-38024</v>
      </c>
      <c r="AQ40" s="143">
        <v>-53912</v>
      </c>
      <c r="AR40" s="153">
        <v>-29.5</v>
      </c>
      <c r="AS40" s="164"/>
    </row>
    <row r="41" spans="1:46" x14ac:dyDescent="0.15">
      <c r="A41" s="80"/>
      <c r="AK41" s="1016" t="s">
        <v>388</v>
      </c>
      <c r="AL41" s="1017"/>
      <c r="AM41" s="1017"/>
      <c r="AN41" s="1018"/>
      <c r="AO41" s="116">
        <v>388680</v>
      </c>
      <c r="AP41" s="116">
        <v>26713</v>
      </c>
      <c r="AQ41" s="143">
        <v>26618</v>
      </c>
      <c r="AR41" s="153">
        <v>0.4</v>
      </c>
      <c r="AS41" s="164"/>
    </row>
    <row r="42" spans="1:46" x14ac:dyDescent="0.15">
      <c r="A42" s="80"/>
      <c r="AK42" s="94" t="s">
        <v>516</v>
      </c>
      <c r="AQ42" s="131"/>
      <c r="AR42" s="131"/>
      <c r="AS42" s="164"/>
    </row>
    <row r="43" spans="1:46" x14ac:dyDescent="0.15">
      <c r="A43" s="80"/>
      <c r="AP43" s="132"/>
      <c r="AQ43" s="131"/>
      <c r="AS43" s="164"/>
    </row>
    <row r="44" spans="1:46" x14ac:dyDescent="0.15">
      <c r="A44" s="80"/>
      <c r="AQ44" s="131"/>
    </row>
    <row r="45" spans="1:46" x14ac:dyDescent="0.15">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5"/>
      <c r="AR45" s="86"/>
      <c r="AS45" s="86"/>
      <c r="AT45" s="159"/>
    </row>
    <row r="46" spans="1:46" x14ac:dyDescent="0.15">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159"/>
    </row>
    <row r="47" spans="1:46" ht="17.25" customHeight="1" x14ac:dyDescent="0.15">
      <c r="A47" s="88" t="s">
        <v>517</v>
      </c>
    </row>
    <row r="48" spans="1:46" x14ac:dyDescent="0.15">
      <c r="A48" s="80"/>
      <c r="AK48" s="87" t="s">
        <v>518</v>
      </c>
      <c r="AL48" s="87"/>
      <c r="AM48" s="87"/>
      <c r="AN48" s="87"/>
      <c r="AO48" s="87"/>
      <c r="AP48" s="87"/>
      <c r="AQ48" s="130"/>
      <c r="AR48" s="87"/>
    </row>
    <row r="49" spans="1:44" ht="13.5" customHeight="1" x14ac:dyDescent="0.15">
      <c r="A49" s="80"/>
      <c r="AK49" s="95"/>
      <c r="AL49" s="101"/>
      <c r="AM49" s="1024" t="s">
        <v>85</v>
      </c>
      <c r="AN49" s="1019" t="s">
        <v>444</v>
      </c>
      <c r="AO49" s="1020"/>
      <c r="AP49" s="1020"/>
      <c r="AQ49" s="1020"/>
      <c r="AR49" s="1021"/>
    </row>
    <row r="50" spans="1:44" x14ac:dyDescent="0.15">
      <c r="A50" s="80"/>
      <c r="AK50" s="96"/>
      <c r="AL50" s="102"/>
      <c r="AM50" s="1025"/>
      <c r="AN50" s="112" t="s">
        <v>489</v>
      </c>
      <c r="AO50" s="122" t="s">
        <v>490</v>
      </c>
      <c r="AP50" s="133" t="s">
        <v>519</v>
      </c>
      <c r="AQ50" s="146" t="s">
        <v>383</v>
      </c>
      <c r="AR50" s="156" t="s">
        <v>520</v>
      </c>
    </row>
    <row r="51" spans="1:44" x14ac:dyDescent="0.15">
      <c r="A51" s="80"/>
      <c r="AK51" s="95" t="s">
        <v>499</v>
      </c>
      <c r="AL51" s="101"/>
      <c r="AM51" s="106">
        <v>722257</v>
      </c>
      <c r="AN51" s="113">
        <v>46967</v>
      </c>
      <c r="AO51" s="123">
        <v>74</v>
      </c>
      <c r="AP51" s="134">
        <v>73475</v>
      </c>
      <c r="AQ51" s="147">
        <v>9.1</v>
      </c>
      <c r="AR51" s="157">
        <v>64.900000000000006</v>
      </c>
    </row>
    <row r="52" spans="1:44" x14ac:dyDescent="0.15">
      <c r="A52" s="80"/>
      <c r="AK52" s="97"/>
      <c r="AL52" s="103" t="s">
        <v>277</v>
      </c>
      <c r="AM52" s="107">
        <v>452458</v>
      </c>
      <c r="AN52" s="114">
        <v>29422</v>
      </c>
      <c r="AO52" s="124">
        <v>123.8</v>
      </c>
      <c r="AP52" s="135">
        <v>43072</v>
      </c>
      <c r="AQ52" s="148">
        <v>31.1</v>
      </c>
      <c r="AR52" s="158">
        <v>92.7</v>
      </c>
    </row>
    <row r="53" spans="1:44" x14ac:dyDescent="0.15">
      <c r="A53" s="80"/>
      <c r="AK53" s="95" t="s">
        <v>521</v>
      </c>
      <c r="AL53" s="101"/>
      <c r="AM53" s="106">
        <v>655384</v>
      </c>
      <c r="AN53" s="113">
        <v>43237</v>
      </c>
      <c r="AO53" s="123">
        <v>-7.9</v>
      </c>
      <c r="AP53" s="134">
        <v>87464</v>
      </c>
      <c r="AQ53" s="147">
        <v>19</v>
      </c>
      <c r="AR53" s="157">
        <v>-26.9</v>
      </c>
    </row>
    <row r="54" spans="1:44" x14ac:dyDescent="0.15">
      <c r="A54" s="80"/>
      <c r="AK54" s="97"/>
      <c r="AL54" s="103" t="s">
        <v>277</v>
      </c>
      <c r="AM54" s="107">
        <v>227175</v>
      </c>
      <c r="AN54" s="114">
        <v>14987</v>
      </c>
      <c r="AO54" s="124">
        <v>-49.1</v>
      </c>
      <c r="AP54" s="135">
        <v>47479</v>
      </c>
      <c r="AQ54" s="148">
        <v>10.199999999999999</v>
      </c>
      <c r="AR54" s="158">
        <v>-59.3</v>
      </c>
    </row>
    <row r="55" spans="1:44" x14ac:dyDescent="0.15">
      <c r="A55" s="80"/>
      <c r="AK55" s="95" t="s">
        <v>475</v>
      </c>
      <c r="AL55" s="101"/>
      <c r="AM55" s="106">
        <v>970832</v>
      </c>
      <c r="AN55" s="113">
        <v>64714</v>
      </c>
      <c r="AO55" s="123">
        <v>49.7</v>
      </c>
      <c r="AP55" s="134">
        <v>117234</v>
      </c>
      <c r="AQ55" s="147">
        <v>34</v>
      </c>
      <c r="AR55" s="157">
        <v>15.7</v>
      </c>
    </row>
    <row r="56" spans="1:44" x14ac:dyDescent="0.15">
      <c r="A56" s="80"/>
      <c r="AK56" s="97"/>
      <c r="AL56" s="103" t="s">
        <v>277</v>
      </c>
      <c r="AM56" s="107">
        <v>342896</v>
      </c>
      <c r="AN56" s="114">
        <v>22857</v>
      </c>
      <c r="AO56" s="124">
        <v>52.5</v>
      </c>
      <c r="AP56" s="135">
        <v>59796</v>
      </c>
      <c r="AQ56" s="148">
        <v>25.9</v>
      </c>
      <c r="AR56" s="158">
        <v>26.6</v>
      </c>
    </row>
    <row r="57" spans="1:44" x14ac:dyDescent="0.15">
      <c r="A57" s="80"/>
      <c r="AK57" s="95" t="s">
        <v>321</v>
      </c>
      <c r="AL57" s="101"/>
      <c r="AM57" s="106">
        <v>526800</v>
      </c>
      <c r="AN57" s="113">
        <v>35737</v>
      </c>
      <c r="AO57" s="123">
        <v>-44.8</v>
      </c>
      <c r="AP57" s="134">
        <v>97758</v>
      </c>
      <c r="AQ57" s="147">
        <v>-16.600000000000001</v>
      </c>
      <c r="AR57" s="157">
        <v>-28.2</v>
      </c>
    </row>
    <row r="58" spans="1:44" x14ac:dyDescent="0.15">
      <c r="A58" s="80"/>
      <c r="AK58" s="97"/>
      <c r="AL58" s="103" t="s">
        <v>277</v>
      </c>
      <c r="AM58" s="107">
        <v>386673</v>
      </c>
      <c r="AN58" s="114">
        <v>26231</v>
      </c>
      <c r="AO58" s="124">
        <v>14.8</v>
      </c>
      <c r="AP58" s="135">
        <v>45946</v>
      </c>
      <c r="AQ58" s="148">
        <v>-23.2</v>
      </c>
      <c r="AR58" s="158">
        <v>38</v>
      </c>
    </row>
    <row r="59" spans="1:44" x14ac:dyDescent="0.15">
      <c r="A59" s="80"/>
      <c r="AK59" s="95" t="s">
        <v>139</v>
      </c>
      <c r="AL59" s="101"/>
      <c r="AM59" s="106">
        <v>1087175</v>
      </c>
      <c r="AN59" s="113">
        <v>74720</v>
      </c>
      <c r="AO59" s="123">
        <v>109.1</v>
      </c>
      <c r="AP59" s="134">
        <v>91338</v>
      </c>
      <c r="AQ59" s="147">
        <v>-6.6</v>
      </c>
      <c r="AR59" s="157">
        <v>115.7</v>
      </c>
    </row>
    <row r="60" spans="1:44" x14ac:dyDescent="0.15">
      <c r="A60" s="80"/>
      <c r="AK60" s="97"/>
      <c r="AL60" s="103" t="s">
        <v>277</v>
      </c>
      <c r="AM60" s="107">
        <v>533484</v>
      </c>
      <c r="AN60" s="114">
        <v>36666</v>
      </c>
      <c r="AO60" s="124">
        <v>39.799999999999997</v>
      </c>
      <c r="AP60" s="135">
        <v>43989</v>
      </c>
      <c r="AQ60" s="148">
        <v>-4.3</v>
      </c>
      <c r="AR60" s="158">
        <v>44.1</v>
      </c>
    </row>
    <row r="61" spans="1:44" x14ac:dyDescent="0.15">
      <c r="A61" s="80"/>
      <c r="AK61" s="95" t="s">
        <v>522</v>
      </c>
      <c r="AL61" s="104"/>
      <c r="AM61" s="106">
        <v>792490</v>
      </c>
      <c r="AN61" s="113">
        <v>53075</v>
      </c>
      <c r="AO61" s="123">
        <v>36</v>
      </c>
      <c r="AP61" s="134">
        <v>93454</v>
      </c>
      <c r="AQ61" s="149">
        <v>7.8</v>
      </c>
      <c r="AR61" s="157">
        <v>28.2</v>
      </c>
    </row>
    <row r="62" spans="1:44" x14ac:dyDescent="0.15">
      <c r="A62" s="80"/>
      <c r="AK62" s="97"/>
      <c r="AL62" s="103" t="s">
        <v>277</v>
      </c>
      <c r="AM62" s="107">
        <v>388537</v>
      </c>
      <c r="AN62" s="114">
        <v>26033</v>
      </c>
      <c r="AO62" s="124">
        <v>36.4</v>
      </c>
      <c r="AP62" s="135">
        <v>48056</v>
      </c>
      <c r="AQ62" s="148">
        <v>7.9</v>
      </c>
      <c r="AR62" s="158">
        <v>28.5</v>
      </c>
    </row>
    <row r="63" spans="1:44" x14ac:dyDescent="0.15">
      <c r="A63" s="80"/>
    </row>
    <row r="64" spans="1:44" x14ac:dyDescent="0.15">
      <c r="A64" s="80"/>
    </row>
    <row r="65" spans="1:46" x14ac:dyDescent="0.15">
      <c r="A65" s="80"/>
    </row>
    <row r="66" spans="1:46" x14ac:dyDescent="0.15">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5"/>
    </row>
    <row r="67" spans="1:46" ht="13.5" hidden="1" customHeight="1" x14ac:dyDescent="0.15">
      <c r="AS67" s="159"/>
      <c r="AT67" s="159"/>
    </row>
  </sheetData>
  <sheetProtection algorithmName="SHA-512" hashValue="iiX36oGcjDpGopOnE9XHAeqr0iB2rHR6W91Cvap5Qyq6XlAwVVMYMv1C7UmC/LO7AATOPRv6Quo6Pwp+ppq8iA==" saltValue="b4pGyYfsd3TrAOBOBVnjoQ=="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6"/>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SheetLayoutView="55" workbookViewId="0"/>
  </sheetViews>
  <sheetFormatPr defaultColWidth="0" defaultRowHeight="13.5" customHeight="1" zeroHeight="1" x14ac:dyDescent="0.15"/>
  <cols>
    <col min="1" max="125" width="2.5" style="77" customWidth="1"/>
    <col min="126" max="126" width="9" style="78" hidden="1" customWidth="1"/>
    <col min="127" max="16384" width="9" style="78" hidden="1"/>
  </cols>
  <sheetData>
    <row r="1" spans="2:125"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x14ac:dyDescent="0.15">
      <c r="B2" s="78"/>
      <c r="DG2" s="78"/>
    </row>
    <row r="3" spans="2:125" x14ac:dyDescent="0.15">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x14ac:dyDescent="0.15"/>
    <row r="5" spans="2:125" x14ac:dyDescent="0.15"/>
    <row r="6" spans="2:125" x14ac:dyDescent="0.15"/>
    <row r="7" spans="2:125" x14ac:dyDescent="0.15"/>
    <row r="8" spans="2:125" x14ac:dyDescent="0.15"/>
    <row r="9" spans="2:125" x14ac:dyDescent="0.15">
      <c r="DU9" s="7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78"/>
    </row>
    <row r="18" spans="125:125" x14ac:dyDescent="0.15"/>
    <row r="19" spans="125:125" x14ac:dyDescent="0.15"/>
    <row r="20" spans="125:125" x14ac:dyDescent="0.15">
      <c r="DU20" s="78"/>
    </row>
    <row r="21" spans="125:125" x14ac:dyDescent="0.15">
      <c r="DU21" s="7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78"/>
    </row>
    <row r="29" spans="125:125" x14ac:dyDescent="0.15"/>
    <row r="30" spans="125:125" x14ac:dyDescent="0.15"/>
    <row r="31" spans="125:125" x14ac:dyDescent="0.15"/>
    <row r="32" spans="125:125" x14ac:dyDescent="0.15"/>
    <row r="33" spans="2:125" x14ac:dyDescent="0.15">
      <c r="B33" s="78"/>
      <c r="G33" s="78"/>
      <c r="I33" s="78"/>
    </row>
    <row r="34" spans="2:125" x14ac:dyDescent="0.15">
      <c r="C34" s="78"/>
      <c r="P34" s="78"/>
      <c r="DE34" s="78"/>
      <c r="DH34" s="78"/>
    </row>
    <row r="35" spans="2:125" x14ac:dyDescent="0.15">
      <c r="D35" s="78"/>
      <c r="E35" s="78"/>
      <c r="DG35" s="78"/>
      <c r="DJ35" s="78"/>
      <c r="DP35" s="78"/>
      <c r="DQ35" s="78"/>
      <c r="DR35" s="78"/>
      <c r="DS35" s="78"/>
      <c r="DT35" s="78"/>
      <c r="DU35" s="78"/>
    </row>
    <row r="36" spans="2:125" x14ac:dyDescent="0.15">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x14ac:dyDescent="0.15">
      <c r="DU37" s="78"/>
    </row>
    <row r="38" spans="2:125" x14ac:dyDescent="0.15">
      <c r="DT38" s="78"/>
      <c r="DU38" s="78"/>
    </row>
    <row r="39" spans="2:125" x14ac:dyDescent="0.15"/>
    <row r="40" spans="2:125" x14ac:dyDescent="0.15">
      <c r="DH40" s="78"/>
    </row>
    <row r="41" spans="2:125" x14ac:dyDescent="0.15">
      <c r="DE41" s="78"/>
    </row>
    <row r="42" spans="2:125" x14ac:dyDescent="0.15">
      <c r="DG42" s="78"/>
      <c r="DJ42" s="78"/>
    </row>
    <row r="43" spans="2:125" x14ac:dyDescent="0.15">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x14ac:dyDescent="0.15">
      <c r="DU44" s="78"/>
    </row>
    <row r="45" spans="2:125" x14ac:dyDescent="0.15"/>
    <row r="46" spans="2:125" x14ac:dyDescent="0.15"/>
    <row r="47" spans="2:125" x14ac:dyDescent="0.15"/>
    <row r="48" spans="2:125" x14ac:dyDescent="0.15">
      <c r="DT48" s="78"/>
      <c r="DU48" s="78"/>
    </row>
    <row r="49" spans="120:125" x14ac:dyDescent="0.15">
      <c r="DU49" s="78"/>
    </row>
    <row r="50" spans="120:125" x14ac:dyDescent="0.15">
      <c r="DU50" s="78"/>
    </row>
    <row r="51" spans="120:125" x14ac:dyDescent="0.15">
      <c r="DP51" s="78"/>
      <c r="DQ51" s="78"/>
      <c r="DR51" s="78"/>
      <c r="DS51" s="78"/>
      <c r="DT51" s="78"/>
      <c r="DU51" s="78"/>
    </row>
    <row r="52" spans="120:125" x14ac:dyDescent="0.15"/>
    <row r="53" spans="120:125" x14ac:dyDescent="0.15"/>
    <row r="54" spans="120:125" x14ac:dyDescent="0.15">
      <c r="DU54" s="78"/>
    </row>
    <row r="55" spans="120:125" x14ac:dyDescent="0.15"/>
    <row r="56" spans="120:125" x14ac:dyDescent="0.15"/>
    <row r="57" spans="120:125" x14ac:dyDescent="0.15"/>
    <row r="58" spans="120:125" x14ac:dyDescent="0.15">
      <c r="DU58" s="78"/>
    </row>
    <row r="59" spans="120:125" x14ac:dyDescent="0.15"/>
    <row r="60" spans="120:125" x14ac:dyDescent="0.15"/>
    <row r="61" spans="120:125" x14ac:dyDescent="0.15"/>
    <row r="62" spans="120:125" x14ac:dyDescent="0.15"/>
    <row r="63" spans="120:125" x14ac:dyDescent="0.15">
      <c r="DU63" s="78"/>
    </row>
    <row r="64" spans="120:125" x14ac:dyDescent="0.15">
      <c r="DT64" s="78"/>
      <c r="DU64" s="78"/>
    </row>
    <row r="65" spans="123:125" x14ac:dyDescent="0.15"/>
    <row r="66" spans="123:125" x14ac:dyDescent="0.15"/>
    <row r="67" spans="123:125" x14ac:dyDescent="0.15"/>
    <row r="68" spans="123:125" x14ac:dyDescent="0.15"/>
    <row r="69" spans="123:125" x14ac:dyDescent="0.15">
      <c r="DS69" s="78"/>
      <c r="DT69" s="78"/>
      <c r="DU69" s="7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78"/>
    </row>
    <row r="83" spans="116:125" x14ac:dyDescent="0.15">
      <c r="DM83" s="78"/>
      <c r="DN83" s="78"/>
      <c r="DO83" s="78"/>
      <c r="DP83" s="78"/>
      <c r="DQ83" s="78"/>
      <c r="DR83" s="78"/>
      <c r="DS83" s="78"/>
      <c r="DT83" s="78"/>
      <c r="DU83" s="78"/>
    </row>
    <row r="84" spans="116:125" x14ac:dyDescent="0.15"/>
    <row r="85" spans="116:125" x14ac:dyDescent="0.15"/>
    <row r="86" spans="116:125" x14ac:dyDescent="0.15"/>
    <row r="87" spans="116:125" x14ac:dyDescent="0.15"/>
    <row r="88" spans="116:125" x14ac:dyDescent="0.15">
      <c r="DU88" s="7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78"/>
      <c r="DT94" s="78"/>
      <c r="DU94" s="78"/>
    </row>
    <row r="95" spans="116:125" ht="13.5" customHeight="1" x14ac:dyDescent="0.15">
      <c r="DU95" s="7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78"/>
    </row>
    <row r="102" spans="124:125" ht="13.5" customHeight="1" x14ac:dyDescent="0.15"/>
    <row r="103" spans="124:125" ht="13.5" customHeight="1" x14ac:dyDescent="0.15"/>
    <row r="104" spans="124:125" ht="13.5" customHeight="1" x14ac:dyDescent="0.15">
      <c r="DT104" s="78"/>
      <c r="DU104" s="7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8" t="s">
        <v>97</v>
      </c>
    </row>
    <row r="121" spans="125:125" ht="13.5" hidden="1" customHeight="1" x14ac:dyDescent="0.15">
      <c r="DU121" s="78"/>
    </row>
  </sheetData>
  <sheetProtection algorithmName="SHA-512" hashValue="tBWAvz9EYL2fLhh4ygp/1Oac2rY8x4OJFTzzNzoWXvsPNxYAerJMf8K78VOXn73z/CL2NOocrR7+COSWhdFHmw==" saltValue="JUCZkwBRX6ZIjc7egg96FA==" spinCount="100000" sheet="1" objects="1" scenarios="1"/>
  <phoneticPr fontId="6"/>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SheetLayoutView="55" workbookViewId="0"/>
  </sheetViews>
  <sheetFormatPr defaultColWidth="0" defaultRowHeight="13.5" customHeight="1" zeroHeight="1" x14ac:dyDescent="0.15"/>
  <cols>
    <col min="1" max="125" width="2.5" style="77" customWidth="1"/>
    <col min="126" max="142" width="0" style="78" hidden="1" customWidth="1"/>
    <col min="143" max="143" width="9" style="78" hidden="1" customWidth="1"/>
    <col min="144" max="16384" width="9" style="78" hidden="1"/>
  </cols>
  <sheetData>
    <row r="1" spans="1:125"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x14ac:dyDescent="0.15">
      <c r="B2" s="78"/>
      <c r="T2" s="78"/>
    </row>
    <row r="3" spans="1:125"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78"/>
      <c r="G33" s="78"/>
      <c r="I33" s="78"/>
    </row>
    <row r="34" spans="2:125" x14ac:dyDescent="0.15">
      <c r="C34" s="78"/>
      <c r="P34" s="78"/>
      <c r="R34" s="78"/>
      <c r="U34" s="78"/>
    </row>
    <row r="35" spans="2:125" x14ac:dyDescent="0.15">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x14ac:dyDescent="0.15">
      <c r="F36" s="78"/>
      <c r="H36" s="78"/>
      <c r="J36" s="78"/>
      <c r="K36" s="78"/>
      <c r="L36" s="78"/>
      <c r="M36" s="78"/>
      <c r="N36" s="78"/>
      <c r="O36" s="78"/>
      <c r="Q36" s="78"/>
      <c r="S36" s="78"/>
      <c r="V36" s="78"/>
    </row>
    <row r="37" spans="2:125" x14ac:dyDescent="0.15"/>
    <row r="38" spans="2:125" x14ac:dyDescent="0.15"/>
    <row r="39" spans="2:125" x14ac:dyDescent="0.15"/>
    <row r="40" spans="2:125" x14ac:dyDescent="0.15">
      <c r="U40" s="78"/>
    </row>
    <row r="41" spans="2:125" x14ac:dyDescent="0.15">
      <c r="R41" s="78"/>
    </row>
    <row r="42" spans="2:125" x14ac:dyDescent="0.15">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x14ac:dyDescent="0.15">
      <c r="Q43" s="78"/>
      <c r="S43" s="78"/>
      <c r="V43" s="7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7" t="s">
        <v>97</v>
      </c>
    </row>
  </sheetData>
  <sheetProtection algorithmName="SHA-512" hashValue="xB9zW+iqEcQCcSLDLnOXDHBPZXF2UlHp/IX60+YB61Jki6Fh6p6QvBmouzScFknX42ZqN/A31UDD9Rt+KZ/IjQ==" saltValue="Z8+grpcZYZhFYjWi7fFMuQ==" spinCount="100000" sheet="1" objects="1" scenarios="1"/>
  <phoneticPr fontId="6"/>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46" customWidth="1"/>
    <col min="2" max="16" width="14.625" style="46" customWidth="1"/>
    <col min="17" max="17" width="0" style="46" hidden="1" customWidth="1"/>
    <col min="18"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85"/>
      <c r="C45" s="85"/>
      <c r="D45" s="85"/>
      <c r="E45" s="85"/>
      <c r="F45" s="85"/>
      <c r="G45" s="85"/>
      <c r="H45" s="85"/>
      <c r="I45" s="85"/>
      <c r="J45" s="180" t="s">
        <v>2</v>
      </c>
    </row>
    <row r="46" spans="2:10" ht="29.25" customHeight="1" x14ac:dyDescent="0.2">
      <c r="B46" s="166" t="s">
        <v>5</v>
      </c>
      <c r="C46" s="170"/>
      <c r="D46" s="170"/>
      <c r="E46" s="171" t="s">
        <v>16</v>
      </c>
      <c r="F46" s="172" t="s">
        <v>524</v>
      </c>
      <c r="G46" s="176" t="s">
        <v>525</v>
      </c>
      <c r="H46" s="176" t="s">
        <v>526</v>
      </c>
      <c r="I46" s="176" t="s">
        <v>527</v>
      </c>
      <c r="J46" s="181" t="s">
        <v>528</v>
      </c>
    </row>
    <row r="47" spans="2:10" ht="57.75" customHeight="1" x14ac:dyDescent="0.15">
      <c r="B47" s="167"/>
      <c r="C47" s="1026" t="s">
        <v>3</v>
      </c>
      <c r="D47" s="1026"/>
      <c r="E47" s="1027"/>
      <c r="F47" s="173">
        <v>20.149999999999999</v>
      </c>
      <c r="G47" s="177">
        <v>20.73</v>
      </c>
      <c r="H47" s="177">
        <v>18.7</v>
      </c>
      <c r="I47" s="177">
        <v>23.58</v>
      </c>
      <c r="J47" s="182">
        <v>23.53</v>
      </c>
    </row>
    <row r="48" spans="2:10" ht="57.75" customHeight="1" x14ac:dyDescent="0.15">
      <c r="B48" s="168"/>
      <c r="C48" s="1028" t="s">
        <v>9</v>
      </c>
      <c r="D48" s="1028"/>
      <c r="E48" s="1029"/>
      <c r="F48" s="174">
        <v>2.88</v>
      </c>
      <c r="G48" s="178">
        <v>2.38</v>
      </c>
      <c r="H48" s="178">
        <v>4.58</v>
      </c>
      <c r="I48" s="178">
        <v>4.93</v>
      </c>
      <c r="J48" s="183">
        <v>4.16</v>
      </c>
    </row>
    <row r="49" spans="2:10" ht="57.75" customHeight="1" x14ac:dyDescent="0.15">
      <c r="B49" s="169"/>
      <c r="C49" s="1030" t="s">
        <v>15</v>
      </c>
      <c r="D49" s="1030"/>
      <c r="E49" s="1031"/>
      <c r="F49" s="175" t="s">
        <v>529</v>
      </c>
      <c r="G49" s="179">
        <v>0.08</v>
      </c>
      <c r="H49" s="179">
        <v>1</v>
      </c>
      <c r="I49" s="179">
        <v>6.43</v>
      </c>
      <c r="J49" s="184" t="s">
        <v>187</v>
      </c>
    </row>
    <row r="50" spans="2:10" x14ac:dyDescent="0.15"/>
  </sheetData>
  <sheetProtection algorithmName="SHA-512" hashValue="ubzwnHM1ScUJbDpfJm7BLJzDu3yr5re73iPD7/KNE8OAOmlbr9KiI7fUoaa3EayEO5CojO46IfjP1/92OJYaQw==" saltValue="OyMO7JfI1HgtECuk+d7Bsw=="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46" customWidth="1"/>
    <col min="2" max="2" width="11" style="46" customWidth="1"/>
    <col min="3" max="3" width="17" style="46" customWidth="1"/>
    <col min="4" max="5" width="16.625" style="46" customWidth="1"/>
    <col min="6" max="15" width="15" style="46" customWidth="1"/>
    <col min="16" max="16" width="24" style="46" customWidth="1"/>
    <col min="17" max="17" width="0" style="46" hidden="1" customWidth="1"/>
    <col min="18" max="16384" width="0" style="46" hidden="1"/>
  </cols>
  <sheetData>
    <row r="1" spans="1:16" ht="16.5" customHeight="1" x14ac:dyDescent="0.15">
      <c r="A1" s="185"/>
      <c r="B1" s="185"/>
      <c r="C1" s="185"/>
      <c r="D1" s="185"/>
      <c r="E1" s="185"/>
      <c r="F1" s="185"/>
      <c r="G1" s="185"/>
      <c r="H1" s="185"/>
      <c r="I1" s="185"/>
      <c r="J1" s="185"/>
      <c r="K1" s="185"/>
      <c r="L1" s="185"/>
      <c r="M1" s="185"/>
      <c r="N1" s="185"/>
      <c r="O1" s="185"/>
      <c r="P1" s="185"/>
    </row>
    <row r="2" spans="1:16" ht="16.5" customHeight="1" x14ac:dyDescent="0.15">
      <c r="A2" s="185"/>
      <c r="B2" s="185"/>
      <c r="C2" s="185"/>
      <c r="D2" s="185"/>
      <c r="E2" s="185"/>
      <c r="F2" s="185"/>
      <c r="G2" s="185"/>
      <c r="H2" s="185"/>
      <c r="I2" s="185"/>
      <c r="J2" s="185"/>
      <c r="K2" s="185"/>
      <c r="L2" s="185"/>
      <c r="M2" s="185"/>
      <c r="N2" s="185"/>
      <c r="O2" s="185"/>
      <c r="P2" s="185"/>
    </row>
    <row r="3" spans="1:16" ht="16.5" customHeight="1" x14ac:dyDescent="0.15">
      <c r="A3" s="185"/>
      <c r="B3" s="185"/>
      <c r="C3" s="185"/>
      <c r="D3" s="185"/>
      <c r="E3" s="185"/>
      <c r="F3" s="185"/>
      <c r="G3" s="185"/>
      <c r="H3" s="185"/>
      <c r="I3" s="185"/>
      <c r="J3" s="185"/>
      <c r="K3" s="185"/>
      <c r="L3" s="185"/>
      <c r="M3" s="185"/>
      <c r="N3" s="185"/>
      <c r="O3" s="185"/>
      <c r="P3" s="185"/>
    </row>
    <row r="4" spans="1:16" ht="16.5" customHeight="1" x14ac:dyDescent="0.15">
      <c r="A4" s="185"/>
      <c r="B4" s="185"/>
      <c r="C4" s="185"/>
      <c r="D4" s="185"/>
      <c r="E4" s="185"/>
      <c r="F4" s="185"/>
      <c r="G4" s="185"/>
      <c r="H4" s="185"/>
      <c r="I4" s="185"/>
      <c r="J4" s="185"/>
      <c r="K4" s="185"/>
      <c r="L4" s="185"/>
      <c r="M4" s="185"/>
      <c r="N4" s="185"/>
      <c r="O4" s="185"/>
      <c r="P4" s="185"/>
    </row>
    <row r="5" spans="1:16" ht="16.5" customHeight="1" x14ac:dyDescent="0.15">
      <c r="A5" s="185"/>
      <c r="B5" s="185"/>
      <c r="C5" s="185"/>
      <c r="D5" s="185"/>
      <c r="E5" s="185"/>
      <c r="F5" s="185"/>
      <c r="G5" s="185"/>
      <c r="H5" s="185"/>
      <c r="I5" s="185"/>
      <c r="J5" s="185"/>
      <c r="K5" s="185"/>
      <c r="L5" s="185"/>
      <c r="M5" s="185"/>
      <c r="N5" s="185"/>
      <c r="O5" s="185"/>
      <c r="P5" s="185"/>
    </row>
    <row r="6" spans="1:16" ht="16.5" customHeight="1" x14ac:dyDescent="0.15">
      <c r="A6" s="185"/>
      <c r="B6" s="185"/>
      <c r="C6" s="185"/>
      <c r="D6" s="185"/>
      <c r="E6" s="185"/>
      <c r="F6" s="185"/>
      <c r="G6" s="185"/>
      <c r="H6" s="185"/>
      <c r="I6" s="185"/>
      <c r="J6" s="185"/>
      <c r="K6" s="185"/>
      <c r="L6" s="185"/>
      <c r="M6" s="185"/>
      <c r="N6" s="185"/>
      <c r="O6" s="185"/>
      <c r="P6" s="185"/>
    </row>
    <row r="7" spans="1:16" ht="16.5" customHeight="1" x14ac:dyDescent="0.15">
      <c r="A7" s="185"/>
      <c r="B7" s="185"/>
      <c r="C7" s="185"/>
      <c r="D7" s="185"/>
      <c r="E7" s="185"/>
      <c r="F7" s="185"/>
      <c r="G7" s="185"/>
      <c r="H7" s="185"/>
      <c r="I7" s="185"/>
      <c r="J7" s="185"/>
      <c r="K7" s="185"/>
      <c r="L7" s="185"/>
      <c r="M7" s="185"/>
      <c r="N7" s="185"/>
      <c r="O7" s="185"/>
      <c r="P7" s="185"/>
    </row>
    <row r="8" spans="1:16" ht="16.5" customHeight="1" x14ac:dyDescent="0.15">
      <c r="A8" s="185"/>
      <c r="B8" s="185"/>
      <c r="C8" s="185"/>
      <c r="D8" s="185"/>
      <c r="E8" s="185"/>
      <c r="F8" s="185"/>
      <c r="G8" s="185"/>
      <c r="H8" s="185"/>
      <c r="I8" s="185"/>
      <c r="J8" s="185"/>
      <c r="K8" s="185"/>
      <c r="L8" s="185"/>
      <c r="M8" s="185"/>
      <c r="N8" s="185"/>
      <c r="O8" s="185"/>
      <c r="P8" s="185"/>
    </row>
    <row r="9" spans="1:16" ht="16.5" customHeight="1" x14ac:dyDescent="0.15">
      <c r="A9" s="185"/>
      <c r="B9" s="185"/>
      <c r="C9" s="185"/>
      <c r="D9" s="185"/>
      <c r="E9" s="185"/>
      <c r="F9" s="185"/>
      <c r="G9" s="185"/>
      <c r="H9" s="185"/>
      <c r="I9" s="185"/>
      <c r="J9" s="185"/>
      <c r="K9" s="185"/>
      <c r="L9" s="185"/>
      <c r="M9" s="185"/>
      <c r="N9" s="185"/>
      <c r="O9" s="185"/>
      <c r="P9" s="185"/>
    </row>
    <row r="10" spans="1:16" ht="16.5" customHeight="1" x14ac:dyDescent="0.15">
      <c r="A10" s="185"/>
      <c r="B10" s="185"/>
      <c r="C10" s="185"/>
      <c r="D10" s="185"/>
      <c r="E10" s="185"/>
      <c r="F10" s="185"/>
      <c r="G10" s="185"/>
      <c r="H10" s="185"/>
      <c r="I10" s="185"/>
      <c r="J10" s="185"/>
      <c r="K10" s="185"/>
      <c r="L10" s="185"/>
      <c r="M10" s="185"/>
      <c r="N10" s="185"/>
      <c r="O10" s="185"/>
      <c r="P10" s="185"/>
    </row>
    <row r="11" spans="1:16" ht="16.5" customHeight="1" x14ac:dyDescent="0.15">
      <c r="A11" s="185"/>
      <c r="B11" s="185"/>
      <c r="C11" s="185"/>
      <c r="D11" s="185"/>
      <c r="E11" s="185"/>
      <c r="F11" s="185"/>
      <c r="G11" s="185"/>
      <c r="H11" s="185"/>
      <c r="I11" s="185"/>
      <c r="J11" s="185"/>
      <c r="K11" s="185"/>
      <c r="L11" s="185"/>
      <c r="M11" s="185"/>
      <c r="N11" s="185"/>
      <c r="O11" s="185"/>
      <c r="P11" s="185"/>
    </row>
    <row r="12" spans="1:16" ht="16.5" customHeight="1" x14ac:dyDescent="0.15">
      <c r="A12" s="185"/>
      <c r="B12" s="185"/>
      <c r="C12" s="185"/>
      <c r="D12" s="185"/>
      <c r="E12" s="185"/>
      <c r="F12" s="185"/>
      <c r="G12" s="185"/>
      <c r="H12" s="185"/>
      <c r="I12" s="185"/>
      <c r="J12" s="185"/>
      <c r="K12" s="185"/>
      <c r="L12" s="185"/>
      <c r="M12" s="185"/>
      <c r="N12" s="185"/>
      <c r="O12" s="185"/>
      <c r="P12" s="185"/>
    </row>
    <row r="13" spans="1:16" ht="16.5" customHeight="1" x14ac:dyDescent="0.15">
      <c r="A13" s="185"/>
      <c r="B13" s="185"/>
      <c r="C13" s="185"/>
      <c r="D13" s="185"/>
      <c r="E13" s="185"/>
      <c r="F13" s="185"/>
      <c r="G13" s="185"/>
      <c r="H13" s="185"/>
      <c r="I13" s="185"/>
      <c r="J13" s="185"/>
      <c r="K13" s="185"/>
      <c r="L13" s="185"/>
      <c r="M13" s="185"/>
      <c r="N13" s="185"/>
      <c r="O13" s="185"/>
      <c r="P13" s="185"/>
    </row>
    <row r="14" spans="1:16" ht="16.5" customHeight="1" x14ac:dyDescent="0.15">
      <c r="A14" s="185"/>
      <c r="B14" s="185"/>
      <c r="C14" s="185"/>
      <c r="D14" s="185"/>
      <c r="E14" s="185"/>
      <c r="F14" s="185"/>
      <c r="G14" s="185"/>
      <c r="H14" s="185"/>
      <c r="I14" s="185"/>
      <c r="J14" s="185"/>
      <c r="K14" s="185"/>
      <c r="L14" s="185"/>
      <c r="M14" s="185"/>
      <c r="N14" s="185"/>
      <c r="O14" s="185"/>
      <c r="P14" s="185"/>
    </row>
    <row r="15" spans="1:16" ht="16.5" customHeight="1" x14ac:dyDescent="0.15">
      <c r="A15" s="185"/>
      <c r="B15" s="185"/>
      <c r="C15" s="185"/>
      <c r="D15" s="185"/>
      <c r="E15" s="185"/>
      <c r="F15" s="185"/>
      <c r="G15" s="185"/>
      <c r="H15" s="185"/>
      <c r="I15" s="185"/>
      <c r="J15" s="185"/>
      <c r="K15" s="185"/>
      <c r="L15" s="185"/>
      <c r="M15" s="185"/>
      <c r="N15" s="185"/>
      <c r="O15" s="185"/>
      <c r="P15" s="185"/>
    </row>
    <row r="16" spans="1:16" ht="16.5" customHeight="1" x14ac:dyDescent="0.15">
      <c r="A16" s="185"/>
      <c r="B16" s="185"/>
      <c r="C16" s="185"/>
      <c r="D16" s="185"/>
      <c r="E16" s="185"/>
      <c r="F16" s="185"/>
      <c r="G16" s="185"/>
      <c r="H16" s="185"/>
      <c r="I16" s="185"/>
      <c r="J16" s="185"/>
      <c r="K16" s="185"/>
      <c r="L16" s="185"/>
      <c r="M16" s="185"/>
      <c r="N16" s="185"/>
      <c r="O16" s="185"/>
      <c r="P16" s="185"/>
    </row>
    <row r="17" spans="1:16" ht="16.5" customHeight="1" x14ac:dyDescent="0.15">
      <c r="A17" s="185"/>
      <c r="B17" s="185"/>
      <c r="C17" s="185"/>
      <c r="D17" s="185"/>
      <c r="E17" s="185"/>
      <c r="F17" s="185"/>
      <c r="G17" s="185"/>
      <c r="H17" s="185"/>
      <c r="I17" s="185"/>
      <c r="J17" s="185"/>
      <c r="K17" s="185"/>
      <c r="L17" s="185"/>
      <c r="M17" s="185"/>
      <c r="N17" s="185"/>
      <c r="O17" s="185"/>
      <c r="P17" s="185"/>
    </row>
    <row r="18" spans="1:16" ht="16.5" customHeight="1" x14ac:dyDescent="0.15">
      <c r="A18" s="185"/>
      <c r="B18" s="185"/>
      <c r="C18" s="185"/>
      <c r="D18" s="185"/>
      <c r="E18" s="185"/>
      <c r="F18" s="185"/>
      <c r="G18" s="185"/>
      <c r="H18" s="185"/>
      <c r="I18" s="185"/>
      <c r="J18" s="185"/>
      <c r="K18" s="185"/>
      <c r="L18" s="185"/>
      <c r="M18" s="185"/>
      <c r="N18" s="185"/>
      <c r="O18" s="185"/>
      <c r="P18" s="185"/>
    </row>
    <row r="19" spans="1:16" ht="16.5" customHeight="1" x14ac:dyDescent="0.15">
      <c r="A19" s="185"/>
      <c r="B19" s="185"/>
      <c r="C19" s="185"/>
      <c r="D19" s="185"/>
      <c r="E19" s="185"/>
      <c r="F19" s="185"/>
      <c r="G19" s="185"/>
      <c r="H19" s="185"/>
      <c r="I19" s="185"/>
      <c r="J19" s="185"/>
      <c r="K19" s="185"/>
      <c r="L19" s="185"/>
      <c r="M19" s="185"/>
      <c r="N19" s="185"/>
      <c r="O19" s="185"/>
      <c r="P19" s="185"/>
    </row>
    <row r="20" spans="1:16" ht="16.5" customHeight="1" x14ac:dyDescent="0.15">
      <c r="A20" s="185"/>
      <c r="B20" s="185"/>
      <c r="C20" s="185"/>
      <c r="D20" s="185"/>
      <c r="E20" s="185"/>
      <c r="F20" s="185"/>
      <c r="G20" s="185"/>
      <c r="H20" s="185"/>
      <c r="I20" s="185"/>
      <c r="J20" s="185"/>
      <c r="K20" s="185"/>
      <c r="L20" s="185"/>
      <c r="M20" s="185"/>
      <c r="N20" s="185"/>
      <c r="O20" s="185"/>
      <c r="P20" s="185"/>
    </row>
    <row r="21" spans="1:16" ht="16.5" customHeight="1" x14ac:dyDescent="0.15">
      <c r="A21" s="185"/>
      <c r="B21" s="185"/>
      <c r="C21" s="185"/>
      <c r="D21" s="185"/>
      <c r="E21" s="185"/>
      <c r="F21" s="185"/>
      <c r="G21" s="185"/>
      <c r="H21" s="185"/>
      <c r="I21" s="185"/>
      <c r="J21" s="185"/>
      <c r="K21" s="185"/>
      <c r="L21" s="185"/>
      <c r="M21" s="185"/>
      <c r="N21" s="185"/>
      <c r="O21" s="185"/>
      <c r="P21" s="185"/>
    </row>
    <row r="22" spans="1:16" ht="16.5" customHeight="1" x14ac:dyDescent="0.15">
      <c r="A22" s="185"/>
      <c r="B22" s="185"/>
      <c r="C22" s="185"/>
      <c r="D22" s="185"/>
      <c r="E22" s="185"/>
      <c r="F22" s="185"/>
      <c r="G22" s="185"/>
      <c r="H22" s="185"/>
      <c r="I22" s="185"/>
      <c r="J22" s="185"/>
      <c r="K22" s="185"/>
      <c r="L22" s="185"/>
      <c r="M22" s="185"/>
      <c r="N22" s="185"/>
      <c r="O22" s="185"/>
      <c r="P22" s="185"/>
    </row>
    <row r="23" spans="1:16" ht="16.5" customHeight="1" x14ac:dyDescent="0.15">
      <c r="A23" s="185"/>
      <c r="B23" s="185"/>
      <c r="C23" s="185"/>
      <c r="D23" s="185"/>
      <c r="E23" s="185"/>
      <c r="F23" s="185"/>
      <c r="G23" s="185"/>
      <c r="H23" s="185"/>
      <c r="I23" s="185"/>
      <c r="J23" s="185"/>
      <c r="K23" s="185"/>
      <c r="L23" s="185"/>
      <c r="M23" s="185"/>
      <c r="N23" s="185"/>
      <c r="O23" s="185"/>
      <c r="P23" s="185"/>
    </row>
    <row r="24" spans="1:16" ht="16.5" customHeight="1" x14ac:dyDescent="0.15">
      <c r="A24" s="185"/>
      <c r="B24" s="185"/>
      <c r="C24" s="185"/>
      <c r="D24" s="185"/>
      <c r="E24" s="185"/>
      <c r="F24" s="185"/>
      <c r="G24" s="185"/>
      <c r="H24" s="185"/>
      <c r="I24" s="185"/>
      <c r="J24" s="185"/>
      <c r="K24" s="185"/>
      <c r="L24" s="185"/>
      <c r="M24" s="185"/>
      <c r="N24" s="185"/>
      <c r="O24" s="185"/>
      <c r="P24" s="185"/>
    </row>
    <row r="25" spans="1:16" ht="16.5" customHeight="1" x14ac:dyDescent="0.15">
      <c r="A25" s="185"/>
      <c r="B25" s="185"/>
      <c r="C25" s="185"/>
      <c r="D25" s="185"/>
      <c r="E25" s="185"/>
      <c r="F25" s="185"/>
      <c r="G25" s="185"/>
      <c r="H25" s="185"/>
      <c r="I25" s="185"/>
      <c r="J25" s="185"/>
      <c r="K25" s="185"/>
      <c r="L25" s="185"/>
      <c r="M25" s="185"/>
      <c r="N25" s="185"/>
      <c r="O25" s="185"/>
      <c r="P25" s="185"/>
    </row>
    <row r="26" spans="1:16" ht="16.5" customHeight="1" x14ac:dyDescent="0.15">
      <c r="A26" s="185"/>
      <c r="B26" s="185"/>
      <c r="C26" s="185"/>
      <c r="D26" s="185"/>
      <c r="E26" s="185"/>
      <c r="F26" s="185"/>
      <c r="G26" s="185"/>
      <c r="H26" s="185"/>
      <c r="I26" s="185"/>
      <c r="J26" s="185"/>
      <c r="K26" s="185"/>
      <c r="L26" s="185"/>
      <c r="M26" s="185"/>
      <c r="N26" s="185"/>
      <c r="O26" s="185"/>
      <c r="P26" s="185"/>
    </row>
    <row r="27" spans="1:16" ht="16.5" customHeight="1" x14ac:dyDescent="0.15">
      <c r="A27" s="185"/>
      <c r="B27" s="185"/>
      <c r="C27" s="185"/>
      <c r="D27" s="185"/>
      <c r="E27" s="185"/>
      <c r="F27" s="185"/>
      <c r="G27" s="185"/>
      <c r="H27" s="185"/>
      <c r="I27" s="185"/>
      <c r="J27" s="185"/>
      <c r="K27" s="185"/>
      <c r="L27" s="185"/>
      <c r="M27" s="185"/>
      <c r="N27" s="185"/>
      <c r="O27" s="185"/>
      <c r="P27" s="185"/>
    </row>
    <row r="28" spans="1:16" ht="16.5" customHeight="1" x14ac:dyDescent="0.15">
      <c r="A28" s="185"/>
      <c r="B28" s="185"/>
      <c r="C28" s="185"/>
      <c r="D28" s="185"/>
      <c r="E28" s="185"/>
      <c r="F28" s="185"/>
      <c r="G28" s="185"/>
      <c r="H28" s="185"/>
      <c r="I28" s="185"/>
      <c r="J28" s="185"/>
      <c r="K28" s="185"/>
      <c r="L28" s="185"/>
      <c r="M28" s="185"/>
      <c r="N28" s="185"/>
      <c r="O28" s="185"/>
      <c r="P28" s="185"/>
    </row>
    <row r="29" spans="1:16" ht="16.5" customHeight="1" x14ac:dyDescent="0.15">
      <c r="A29" s="185"/>
      <c r="B29" s="185"/>
      <c r="C29" s="185"/>
      <c r="D29" s="185"/>
      <c r="E29" s="185"/>
      <c r="F29" s="185"/>
      <c r="G29" s="185"/>
      <c r="H29" s="185"/>
      <c r="I29" s="185"/>
      <c r="J29" s="185"/>
      <c r="K29" s="185"/>
      <c r="L29" s="185"/>
      <c r="M29" s="185"/>
      <c r="N29" s="185"/>
      <c r="O29" s="185"/>
      <c r="P29" s="185"/>
    </row>
    <row r="30" spans="1:16" ht="16.5" customHeight="1" x14ac:dyDescent="0.15">
      <c r="A30" s="185"/>
      <c r="B30" s="185"/>
      <c r="C30" s="185"/>
      <c r="D30" s="185"/>
      <c r="E30" s="185"/>
      <c r="F30" s="185"/>
      <c r="G30" s="185"/>
      <c r="H30" s="185"/>
      <c r="I30" s="185"/>
      <c r="J30" s="185"/>
      <c r="K30" s="185"/>
      <c r="L30" s="185"/>
      <c r="M30" s="185"/>
      <c r="N30" s="185"/>
      <c r="O30" s="185"/>
      <c r="P30" s="185"/>
    </row>
    <row r="31" spans="1:16" ht="16.5" customHeight="1" x14ac:dyDescent="0.15">
      <c r="A31" s="185"/>
      <c r="B31" s="185"/>
      <c r="C31" s="185"/>
      <c r="D31" s="185"/>
      <c r="E31" s="185"/>
      <c r="F31" s="185"/>
      <c r="G31" s="185"/>
      <c r="H31" s="185"/>
      <c r="I31" s="185"/>
      <c r="J31" s="185"/>
      <c r="K31" s="185"/>
      <c r="L31" s="185"/>
      <c r="M31" s="185"/>
      <c r="N31" s="185"/>
      <c r="O31" s="185"/>
      <c r="P31" s="185"/>
    </row>
    <row r="32" spans="1:16" ht="31.5" customHeight="1" x14ac:dyDescent="0.15">
      <c r="A32" s="185"/>
      <c r="B32" s="185"/>
      <c r="C32" s="185"/>
      <c r="D32" s="185"/>
      <c r="E32" s="185"/>
      <c r="F32" s="185"/>
      <c r="G32" s="185"/>
      <c r="H32" s="185"/>
      <c r="I32" s="185"/>
      <c r="J32" s="180" t="s">
        <v>2</v>
      </c>
      <c r="K32" s="185"/>
      <c r="L32" s="185"/>
      <c r="M32" s="185"/>
      <c r="N32" s="185"/>
      <c r="O32" s="185"/>
      <c r="P32" s="185"/>
    </row>
    <row r="33" spans="1:16" ht="39" customHeight="1" x14ac:dyDescent="0.2">
      <c r="A33" s="185"/>
      <c r="B33" s="186" t="s">
        <v>13</v>
      </c>
      <c r="C33" s="192"/>
      <c r="D33" s="192"/>
      <c r="E33" s="194" t="s">
        <v>16</v>
      </c>
      <c r="F33" s="195" t="s">
        <v>524</v>
      </c>
      <c r="G33" s="198" t="s">
        <v>525</v>
      </c>
      <c r="H33" s="198" t="s">
        <v>526</v>
      </c>
      <c r="I33" s="198" t="s">
        <v>527</v>
      </c>
      <c r="J33" s="201" t="s">
        <v>528</v>
      </c>
      <c r="K33" s="185"/>
      <c r="L33" s="185"/>
      <c r="M33" s="185"/>
      <c r="N33" s="185"/>
      <c r="O33" s="185"/>
      <c r="P33" s="185"/>
    </row>
    <row r="34" spans="1:16" ht="39" customHeight="1" x14ac:dyDescent="0.15">
      <c r="A34" s="185"/>
      <c r="B34" s="187"/>
      <c r="C34" s="1032" t="s">
        <v>260</v>
      </c>
      <c r="D34" s="1032"/>
      <c r="E34" s="1033"/>
      <c r="F34" s="196">
        <v>2.87</v>
      </c>
      <c r="G34" s="199">
        <v>2.37</v>
      </c>
      <c r="H34" s="199">
        <v>4.57</v>
      </c>
      <c r="I34" s="199">
        <v>4.93</v>
      </c>
      <c r="J34" s="202">
        <v>4.1500000000000004</v>
      </c>
      <c r="K34" s="185"/>
      <c r="L34" s="185"/>
      <c r="M34" s="185"/>
      <c r="N34" s="185"/>
      <c r="O34" s="185"/>
      <c r="P34" s="185"/>
    </row>
    <row r="35" spans="1:16" ht="39" customHeight="1" x14ac:dyDescent="0.15">
      <c r="A35" s="185"/>
      <c r="B35" s="188"/>
      <c r="C35" s="1034" t="s">
        <v>28</v>
      </c>
      <c r="D35" s="1034"/>
      <c r="E35" s="1035"/>
      <c r="F35" s="197">
        <v>2.04</v>
      </c>
      <c r="G35" s="200">
        <v>2.88</v>
      </c>
      <c r="H35" s="200">
        <v>1.9</v>
      </c>
      <c r="I35" s="200">
        <v>1.51</v>
      </c>
      <c r="J35" s="203">
        <v>0.74</v>
      </c>
      <c r="K35" s="185"/>
      <c r="L35" s="185"/>
      <c r="M35" s="185"/>
      <c r="N35" s="185"/>
      <c r="O35" s="185"/>
      <c r="P35" s="185"/>
    </row>
    <row r="36" spans="1:16" ht="39" customHeight="1" x14ac:dyDescent="0.15">
      <c r="A36" s="185"/>
      <c r="B36" s="188"/>
      <c r="C36" s="1034" t="s">
        <v>461</v>
      </c>
      <c r="D36" s="1034"/>
      <c r="E36" s="1035"/>
      <c r="F36" s="197">
        <v>1.1200000000000001</v>
      </c>
      <c r="G36" s="200">
        <v>0.92</v>
      </c>
      <c r="H36" s="200">
        <v>1.48</v>
      </c>
      <c r="I36" s="200">
        <v>0.86</v>
      </c>
      <c r="J36" s="203">
        <v>0.69</v>
      </c>
      <c r="K36" s="185"/>
      <c r="L36" s="185"/>
      <c r="M36" s="185"/>
      <c r="N36" s="185"/>
      <c r="O36" s="185"/>
      <c r="P36" s="185"/>
    </row>
    <row r="37" spans="1:16" ht="39" customHeight="1" x14ac:dyDescent="0.15">
      <c r="A37" s="185"/>
      <c r="B37" s="188"/>
      <c r="C37" s="1034" t="s">
        <v>46</v>
      </c>
      <c r="D37" s="1034"/>
      <c r="E37" s="1035"/>
      <c r="F37" s="197">
        <v>0.01</v>
      </c>
      <c r="G37" s="200">
        <v>0.01</v>
      </c>
      <c r="H37" s="200">
        <v>0.01</v>
      </c>
      <c r="I37" s="200">
        <v>0.01</v>
      </c>
      <c r="J37" s="203">
        <v>0.24</v>
      </c>
      <c r="K37" s="185"/>
      <c r="L37" s="185"/>
      <c r="M37" s="185"/>
      <c r="N37" s="185"/>
      <c r="O37" s="185"/>
      <c r="P37" s="185"/>
    </row>
    <row r="38" spans="1:16" ht="39" customHeight="1" x14ac:dyDescent="0.15">
      <c r="A38" s="185"/>
      <c r="B38" s="188"/>
      <c r="C38" s="1034" t="s">
        <v>224</v>
      </c>
      <c r="D38" s="1034"/>
      <c r="E38" s="1035"/>
      <c r="F38" s="197">
        <v>0</v>
      </c>
      <c r="G38" s="200">
        <v>0</v>
      </c>
      <c r="H38" s="200">
        <v>0</v>
      </c>
      <c r="I38" s="200">
        <v>0</v>
      </c>
      <c r="J38" s="203">
        <v>0</v>
      </c>
      <c r="K38" s="185"/>
      <c r="L38" s="185"/>
      <c r="M38" s="185"/>
      <c r="N38" s="185"/>
      <c r="O38" s="185"/>
      <c r="P38" s="185"/>
    </row>
    <row r="39" spans="1:16" ht="39" customHeight="1" x14ac:dyDescent="0.15">
      <c r="A39" s="185"/>
      <c r="B39" s="188"/>
      <c r="C39" s="1034"/>
      <c r="D39" s="1034"/>
      <c r="E39" s="1035"/>
      <c r="F39" s="197"/>
      <c r="G39" s="200"/>
      <c r="H39" s="200"/>
      <c r="I39" s="200"/>
      <c r="J39" s="203"/>
      <c r="K39" s="185"/>
      <c r="L39" s="185"/>
      <c r="M39" s="185"/>
      <c r="N39" s="185"/>
      <c r="O39" s="185"/>
      <c r="P39" s="185"/>
    </row>
    <row r="40" spans="1:16" ht="39" customHeight="1" x14ac:dyDescent="0.15">
      <c r="A40" s="185"/>
      <c r="B40" s="188"/>
      <c r="C40" s="1034"/>
      <c r="D40" s="1034"/>
      <c r="E40" s="1035"/>
      <c r="F40" s="197"/>
      <c r="G40" s="200"/>
      <c r="H40" s="200"/>
      <c r="I40" s="200"/>
      <c r="J40" s="203"/>
      <c r="K40" s="185"/>
      <c r="L40" s="185"/>
      <c r="M40" s="185"/>
      <c r="N40" s="185"/>
      <c r="O40" s="185"/>
      <c r="P40" s="185"/>
    </row>
    <row r="41" spans="1:16" ht="39" customHeight="1" x14ac:dyDescent="0.15">
      <c r="A41" s="185"/>
      <c r="B41" s="188"/>
      <c r="C41" s="1034"/>
      <c r="D41" s="1034"/>
      <c r="E41" s="1035"/>
      <c r="F41" s="197"/>
      <c r="G41" s="200"/>
      <c r="H41" s="200"/>
      <c r="I41" s="200"/>
      <c r="J41" s="203"/>
      <c r="K41" s="185"/>
      <c r="L41" s="185"/>
      <c r="M41" s="185"/>
      <c r="N41" s="185"/>
      <c r="O41" s="185"/>
      <c r="P41" s="185"/>
    </row>
    <row r="42" spans="1:16" ht="39" customHeight="1" x14ac:dyDescent="0.15">
      <c r="A42" s="185"/>
      <c r="B42" s="189"/>
      <c r="C42" s="1034" t="s">
        <v>530</v>
      </c>
      <c r="D42" s="1034"/>
      <c r="E42" s="1035"/>
      <c r="F42" s="197" t="s">
        <v>199</v>
      </c>
      <c r="G42" s="200" t="s">
        <v>199</v>
      </c>
      <c r="H42" s="200" t="s">
        <v>199</v>
      </c>
      <c r="I42" s="200" t="s">
        <v>199</v>
      </c>
      <c r="J42" s="203" t="s">
        <v>199</v>
      </c>
      <c r="K42" s="185"/>
      <c r="L42" s="185"/>
      <c r="M42" s="185"/>
      <c r="N42" s="185"/>
      <c r="O42" s="185"/>
      <c r="P42" s="185"/>
    </row>
    <row r="43" spans="1:16" ht="39" customHeight="1" x14ac:dyDescent="0.15">
      <c r="A43" s="185"/>
      <c r="B43" s="190"/>
      <c r="C43" s="1036" t="s">
        <v>484</v>
      </c>
      <c r="D43" s="1036"/>
      <c r="E43" s="1037"/>
      <c r="F43" s="175" t="s">
        <v>199</v>
      </c>
      <c r="G43" s="179" t="s">
        <v>199</v>
      </c>
      <c r="H43" s="179" t="s">
        <v>199</v>
      </c>
      <c r="I43" s="179" t="s">
        <v>199</v>
      </c>
      <c r="J43" s="184" t="s">
        <v>199</v>
      </c>
      <c r="K43" s="185"/>
      <c r="L43" s="185"/>
      <c r="M43" s="185"/>
      <c r="N43" s="185"/>
      <c r="O43" s="185"/>
      <c r="P43" s="185"/>
    </row>
    <row r="44" spans="1:16" ht="39" customHeight="1" x14ac:dyDescent="0.15">
      <c r="A44" s="185"/>
      <c r="B44" s="191" t="s">
        <v>18</v>
      </c>
      <c r="C44" s="193"/>
      <c r="D44" s="193"/>
      <c r="E44" s="193"/>
      <c r="F44" s="185"/>
      <c r="G44" s="185"/>
      <c r="H44" s="185"/>
      <c r="I44" s="185"/>
      <c r="J44" s="185"/>
      <c r="K44" s="185"/>
      <c r="L44" s="185"/>
      <c r="M44" s="185"/>
      <c r="N44" s="185"/>
      <c r="O44" s="185"/>
      <c r="P44" s="185"/>
    </row>
    <row r="45" spans="1:16" ht="17.25" x14ac:dyDescent="0.15">
      <c r="A45" s="185"/>
      <c r="B45" s="185"/>
      <c r="C45" s="185"/>
      <c r="D45" s="185"/>
      <c r="E45" s="185"/>
      <c r="F45" s="185"/>
      <c r="G45" s="185"/>
      <c r="H45" s="185"/>
      <c r="I45" s="185"/>
      <c r="J45" s="185"/>
      <c r="K45" s="185"/>
      <c r="L45" s="185"/>
      <c r="M45" s="185"/>
      <c r="N45" s="185"/>
      <c r="O45" s="185"/>
      <c r="P45" s="185"/>
    </row>
  </sheetData>
  <sheetProtection algorithmName="SHA-512" hashValue="l4yYGQhauwU2R7FiYqoZDPTA6kBpnOjrOAm/4h4g8yEahD8cRKWq6SEyOxcBNPMtA4hTxL92E98RT4g4Lvt+5A==" saltValue="7SkL71ltFJIS0XOUQjp80g=="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6"/>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6" customWidth="1"/>
    <col min="2" max="3" width="10.875" style="46" customWidth="1"/>
    <col min="4" max="4" width="10" style="46" customWidth="1"/>
    <col min="5" max="10" width="11" style="46" customWidth="1"/>
    <col min="11" max="15" width="13.125" style="46" customWidth="1"/>
    <col min="16" max="21" width="11.5" style="46" customWidth="1"/>
    <col min="22" max="22" width="0" style="46" hidden="1" customWidth="1"/>
    <col min="23" max="16384" width="0" style="46" hidden="1"/>
  </cols>
  <sheetData>
    <row r="1" spans="1:21" ht="13.5" customHeight="1" x14ac:dyDescent="0.15">
      <c r="A1" s="85"/>
      <c r="B1" s="85"/>
      <c r="C1" s="85"/>
      <c r="D1" s="85"/>
      <c r="E1" s="85"/>
      <c r="F1" s="85"/>
      <c r="G1" s="85"/>
      <c r="H1" s="85"/>
      <c r="I1" s="85"/>
      <c r="J1" s="85"/>
      <c r="K1" s="85"/>
      <c r="L1" s="85"/>
      <c r="M1" s="85"/>
      <c r="N1" s="85"/>
      <c r="O1" s="85"/>
      <c r="P1" s="85"/>
      <c r="Q1" s="85"/>
      <c r="R1" s="85"/>
      <c r="S1" s="85"/>
      <c r="T1" s="85"/>
      <c r="U1" s="85"/>
    </row>
    <row r="2" spans="1:21" ht="13.5" customHeight="1" x14ac:dyDescent="0.15">
      <c r="A2" s="85"/>
      <c r="B2" s="85"/>
      <c r="C2" s="85"/>
      <c r="D2" s="85"/>
      <c r="E2" s="85"/>
      <c r="F2" s="85"/>
      <c r="G2" s="85"/>
      <c r="H2" s="85"/>
      <c r="I2" s="85"/>
      <c r="J2" s="85"/>
      <c r="K2" s="85"/>
      <c r="L2" s="85"/>
      <c r="M2" s="85"/>
      <c r="N2" s="85"/>
      <c r="O2" s="85"/>
      <c r="P2" s="85"/>
      <c r="Q2" s="85"/>
      <c r="R2" s="85"/>
      <c r="S2" s="85"/>
      <c r="T2" s="85"/>
      <c r="U2" s="85"/>
    </row>
    <row r="3" spans="1:21" ht="13.5" customHeight="1" x14ac:dyDescent="0.15">
      <c r="A3" s="85"/>
      <c r="B3" s="85"/>
      <c r="C3" s="85"/>
      <c r="D3" s="85"/>
      <c r="E3" s="85"/>
      <c r="F3" s="85"/>
      <c r="G3" s="85"/>
      <c r="H3" s="85"/>
      <c r="I3" s="85"/>
      <c r="J3" s="85"/>
      <c r="K3" s="85"/>
      <c r="L3" s="85"/>
      <c r="M3" s="85"/>
      <c r="N3" s="85"/>
      <c r="O3" s="85"/>
      <c r="P3" s="85"/>
      <c r="Q3" s="85"/>
      <c r="R3" s="85"/>
      <c r="S3" s="85"/>
      <c r="T3" s="85"/>
      <c r="U3" s="85"/>
    </row>
    <row r="4" spans="1:21" ht="13.5" customHeight="1" x14ac:dyDescent="0.15">
      <c r="A4" s="85"/>
      <c r="B4" s="85"/>
      <c r="C4" s="85"/>
      <c r="D4" s="85"/>
      <c r="E4" s="85"/>
      <c r="F4" s="85"/>
      <c r="G4" s="85"/>
      <c r="H4" s="85"/>
      <c r="I4" s="85"/>
      <c r="J4" s="85"/>
      <c r="K4" s="85"/>
      <c r="L4" s="85"/>
      <c r="M4" s="85"/>
      <c r="N4" s="85"/>
      <c r="O4" s="85"/>
      <c r="P4" s="85"/>
      <c r="Q4" s="85"/>
      <c r="R4" s="85"/>
      <c r="S4" s="85"/>
      <c r="T4" s="85"/>
      <c r="U4" s="85"/>
    </row>
    <row r="5" spans="1:21" ht="13.5" customHeight="1" x14ac:dyDescent="0.15">
      <c r="A5" s="85"/>
      <c r="B5" s="85"/>
      <c r="C5" s="85"/>
      <c r="D5" s="85"/>
      <c r="E5" s="85"/>
      <c r="F5" s="85"/>
      <c r="G5" s="85"/>
      <c r="H5" s="85"/>
      <c r="I5" s="85"/>
      <c r="J5" s="85"/>
      <c r="K5" s="85"/>
      <c r="L5" s="85"/>
      <c r="M5" s="85"/>
      <c r="N5" s="85"/>
      <c r="O5" s="85"/>
      <c r="P5" s="85"/>
      <c r="Q5" s="85"/>
      <c r="R5" s="85"/>
      <c r="S5" s="85"/>
      <c r="T5" s="85"/>
      <c r="U5" s="85"/>
    </row>
    <row r="6" spans="1:21" ht="13.5" customHeight="1" x14ac:dyDescent="0.15">
      <c r="A6" s="85"/>
      <c r="B6" s="85"/>
      <c r="C6" s="85"/>
      <c r="D6" s="85"/>
      <c r="E6" s="85"/>
      <c r="F6" s="85"/>
      <c r="G6" s="85"/>
      <c r="H6" s="85"/>
      <c r="I6" s="85"/>
      <c r="J6" s="85"/>
      <c r="K6" s="85"/>
      <c r="L6" s="85"/>
      <c r="M6" s="85"/>
      <c r="N6" s="85"/>
      <c r="O6" s="85"/>
      <c r="P6" s="85"/>
      <c r="Q6" s="85"/>
      <c r="R6" s="85"/>
      <c r="S6" s="85"/>
      <c r="T6" s="85"/>
      <c r="U6" s="85"/>
    </row>
    <row r="7" spans="1:21" ht="13.5" customHeight="1" x14ac:dyDescent="0.15">
      <c r="A7" s="85"/>
      <c r="B7" s="85"/>
      <c r="C7" s="85"/>
      <c r="D7" s="85"/>
      <c r="E7" s="85"/>
      <c r="F7" s="85"/>
      <c r="G7" s="85"/>
      <c r="H7" s="85"/>
      <c r="I7" s="85"/>
      <c r="J7" s="85"/>
      <c r="K7" s="85"/>
      <c r="L7" s="85"/>
      <c r="M7" s="85"/>
      <c r="N7" s="85"/>
      <c r="O7" s="85"/>
      <c r="P7" s="85"/>
      <c r="Q7" s="85"/>
      <c r="R7" s="85"/>
      <c r="S7" s="85"/>
      <c r="T7" s="85"/>
      <c r="U7" s="85"/>
    </row>
    <row r="8" spans="1:21" ht="13.5" customHeight="1" x14ac:dyDescent="0.15">
      <c r="A8" s="85"/>
      <c r="B8" s="85"/>
      <c r="C8" s="85"/>
      <c r="D8" s="85"/>
      <c r="E8" s="85"/>
      <c r="F8" s="85"/>
      <c r="G8" s="85"/>
      <c r="H8" s="85"/>
      <c r="I8" s="85"/>
      <c r="J8" s="85"/>
      <c r="K8" s="85"/>
      <c r="L8" s="85"/>
      <c r="M8" s="85"/>
      <c r="N8" s="85"/>
      <c r="O8" s="85"/>
      <c r="P8" s="85"/>
      <c r="Q8" s="85"/>
      <c r="R8" s="85"/>
      <c r="S8" s="85"/>
      <c r="T8" s="85"/>
      <c r="U8" s="85"/>
    </row>
    <row r="9" spans="1:21" ht="13.5" customHeight="1" x14ac:dyDescent="0.15">
      <c r="A9" s="85"/>
      <c r="B9" s="85"/>
      <c r="C9" s="85"/>
      <c r="D9" s="85"/>
      <c r="E9" s="85"/>
      <c r="F9" s="85"/>
      <c r="G9" s="85"/>
      <c r="H9" s="85"/>
      <c r="I9" s="85"/>
      <c r="J9" s="85"/>
      <c r="K9" s="85"/>
      <c r="L9" s="85"/>
      <c r="M9" s="85"/>
      <c r="N9" s="85"/>
      <c r="O9" s="85"/>
      <c r="P9" s="85"/>
      <c r="Q9" s="85"/>
      <c r="R9" s="85"/>
      <c r="S9" s="85"/>
      <c r="T9" s="85"/>
      <c r="U9" s="85"/>
    </row>
    <row r="10" spans="1:21" ht="13.5" customHeight="1" x14ac:dyDescent="0.15">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15">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15">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15">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15">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15">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15">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15">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15">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15">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15">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15">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15">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15">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15">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15">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15">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15">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15">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15">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15">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15">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15">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15">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15">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15">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15">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15">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15">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15">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15">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15">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15">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15">
      <c r="A43" s="85"/>
      <c r="B43" s="85"/>
      <c r="C43" s="85"/>
      <c r="D43" s="85"/>
      <c r="E43" s="85"/>
      <c r="F43" s="85"/>
      <c r="G43" s="85"/>
      <c r="H43" s="85"/>
      <c r="I43" s="85"/>
      <c r="J43" s="85"/>
      <c r="K43" s="85"/>
      <c r="L43" s="85"/>
      <c r="M43" s="85"/>
      <c r="N43" s="85"/>
      <c r="O43" s="240" t="s">
        <v>22</v>
      </c>
      <c r="P43" s="85"/>
      <c r="Q43" s="85"/>
      <c r="R43" s="85"/>
      <c r="S43" s="85"/>
      <c r="T43" s="85"/>
      <c r="U43" s="85"/>
    </row>
    <row r="44" spans="1:21" ht="30.75" customHeight="1" x14ac:dyDescent="0.15">
      <c r="A44" s="85"/>
      <c r="B44" s="204" t="s">
        <v>26</v>
      </c>
      <c r="C44" s="210"/>
      <c r="D44" s="210"/>
      <c r="E44" s="218"/>
      <c r="F44" s="218"/>
      <c r="G44" s="218"/>
      <c r="H44" s="218"/>
      <c r="I44" s="218"/>
      <c r="J44" s="221" t="s">
        <v>16</v>
      </c>
      <c r="K44" s="223" t="s">
        <v>524</v>
      </c>
      <c r="L44" s="232" t="s">
        <v>525</v>
      </c>
      <c r="M44" s="232" t="s">
        <v>526</v>
      </c>
      <c r="N44" s="232" t="s">
        <v>527</v>
      </c>
      <c r="O44" s="241" t="s">
        <v>528</v>
      </c>
      <c r="P44" s="85"/>
      <c r="Q44" s="85"/>
      <c r="R44" s="85"/>
      <c r="S44" s="85"/>
      <c r="T44" s="85"/>
      <c r="U44" s="85"/>
    </row>
    <row r="45" spans="1:21" ht="30.75" customHeight="1" x14ac:dyDescent="0.15">
      <c r="A45" s="85"/>
      <c r="B45" s="1063" t="s">
        <v>27</v>
      </c>
      <c r="C45" s="1064"/>
      <c r="D45" s="213"/>
      <c r="E45" s="1038" t="s">
        <v>25</v>
      </c>
      <c r="F45" s="1038"/>
      <c r="G45" s="1038"/>
      <c r="H45" s="1038"/>
      <c r="I45" s="1038"/>
      <c r="J45" s="1039"/>
      <c r="K45" s="224">
        <v>686</v>
      </c>
      <c r="L45" s="233">
        <v>644</v>
      </c>
      <c r="M45" s="233">
        <v>616</v>
      </c>
      <c r="N45" s="233">
        <v>607</v>
      </c>
      <c r="O45" s="242">
        <v>604</v>
      </c>
      <c r="P45" s="85"/>
      <c r="Q45" s="85"/>
      <c r="R45" s="85"/>
      <c r="S45" s="85"/>
      <c r="T45" s="85"/>
      <c r="U45" s="85"/>
    </row>
    <row r="46" spans="1:21" ht="30.75" customHeight="1" x14ac:dyDescent="0.15">
      <c r="A46" s="85"/>
      <c r="B46" s="1065"/>
      <c r="C46" s="1066"/>
      <c r="D46" s="214"/>
      <c r="E46" s="1040" t="s">
        <v>29</v>
      </c>
      <c r="F46" s="1040"/>
      <c r="G46" s="1040"/>
      <c r="H46" s="1040"/>
      <c r="I46" s="1040"/>
      <c r="J46" s="1041"/>
      <c r="K46" s="225" t="s">
        <v>199</v>
      </c>
      <c r="L46" s="234" t="s">
        <v>199</v>
      </c>
      <c r="M46" s="234" t="s">
        <v>199</v>
      </c>
      <c r="N46" s="234" t="s">
        <v>199</v>
      </c>
      <c r="O46" s="243" t="s">
        <v>199</v>
      </c>
      <c r="P46" s="85"/>
      <c r="Q46" s="85"/>
      <c r="R46" s="85"/>
      <c r="S46" s="85"/>
      <c r="T46" s="85"/>
      <c r="U46" s="85"/>
    </row>
    <row r="47" spans="1:21" ht="30.75" customHeight="1" x14ac:dyDescent="0.15">
      <c r="A47" s="85"/>
      <c r="B47" s="1065"/>
      <c r="C47" s="1066"/>
      <c r="D47" s="214"/>
      <c r="E47" s="1040" t="s">
        <v>32</v>
      </c>
      <c r="F47" s="1040"/>
      <c r="G47" s="1040"/>
      <c r="H47" s="1040"/>
      <c r="I47" s="1040"/>
      <c r="J47" s="1041"/>
      <c r="K47" s="225" t="s">
        <v>199</v>
      </c>
      <c r="L47" s="234" t="s">
        <v>199</v>
      </c>
      <c r="M47" s="234" t="s">
        <v>199</v>
      </c>
      <c r="N47" s="234" t="s">
        <v>199</v>
      </c>
      <c r="O47" s="243" t="s">
        <v>199</v>
      </c>
      <c r="P47" s="85"/>
      <c r="Q47" s="85"/>
      <c r="R47" s="85"/>
      <c r="S47" s="85"/>
      <c r="T47" s="85"/>
      <c r="U47" s="85"/>
    </row>
    <row r="48" spans="1:21" ht="30.75" customHeight="1" x14ac:dyDescent="0.15">
      <c r="A48" s="85"/>
      <c r="B48" s="1065"/>
      <c r="C48" s="1066"/>
      <c r="D48" s="214"/>
      <c r="E48" s="1040" t="s">
        <v>38</v>
      </c>
      <c r="F48" s="1040"/>
      <c r="G48" s="1040"/>
      <c r="H48" s="1040"/>
      <c r="I48" s="1040"/>
      <c r="J48" s="1041"/>
      <c r="K48" s="225">
        <v>322</v>
      </c>
      <c r="L48" s="234">
        <v>319</v>
      </c>
      <c r="M48" s="234">
        <v>320</v>
      </c>
      <c r="N48" s="234">
        <v>325</v>
      </c>
      <c r="O48" s="243">
        <v>329</v>
      </c>
      <c r="P48" s="85"/>
      <c r="Q48" s="85"/>
      <c r="R48" s="85"/>
      <c r="S48" s="85"/>
      <c r="T48" s="85"/>
      <c r="U48" s="85"/>
    </row>
    <row r="49" spans="1:21" ht="30.75" customHeight="1" x14ac:dyDescent="0.15">
      <c r="A49" s="85"/>
      <c r="B49" s="1065"/>
      <c r="C49" s="1066"/>
      <c r="D49" s="214"/>
      <c r="E49" s="1040" t="s">
        <v>0</v>
      </c>
      <c r="F49" s="1040"/>
      <c r="G49" s="1040"/>
      <c r="H49" s="1040"/>
      <c r="I49" s="1040"/>
      <c r="J49" s="1041"/>
      <c r="K49" s="225">
        <v>64</v>
      </c>
      <c r="L49" s="234">
        <v>76</v>
      </c>
      <c r="M49" s="234">
        <v>75</v>
      </c>
      <c r="N49" s="234">
        <v>79</v>
      </c>
      <c r="O49" s="243">
        <v>76</v>
      </c>
      <c r="P49" s="85"/>
      <c r="Q49" s="85"/>
      <c r="R49" s="85"/>
      <c r="S49" s="85"/>
      <c r="T49" s="85"/>
      <c r="U49" s="85"/>
    </row>
    <row r="50" spans="1:21" ht="30.75" customHeight="1" x14ac:dyDescent="0.15">
      <c r="A50" s="85"/>
      <c r="B50" s="1065"/>
      <c r="C50" s="1066"/>
      <c r="D50" s="214"/>
      <c r="E50" s="1040" t="s">
        <v>40</v>
      </c>
      <c r="F50" s="1040"/>
      <c r="G50" s="1040"/>
      <c r="H50" s="1040"/>
      <c r="I50" s="1040"/>
      <c r="J50" s="1041"/>
      <c r="K50" s="225">
        <v>33</v>
      </c>
      <c r="L50" s="234">
        <v>32</v>
      </c>
      <c r="M50" s="234">
        <v>32</v>
      </c>
      <c r="N50" s="234">
        <v>32</v>
      </c>
      <c r="O50" s="243">
        <v>32</v>
      </c>
      <c r="P50" s="85"/>
      <c r="Q50" s="85"/>
      <c r="R50" s="85"/>
      <c r="S50" s="85"/>
      <c r="T50" s="85"/>
      <c r="U50" s="85"/>
    </row>
    <row r="51" spans="1:21" ht="30.75" customHeight="1" x14ac:dyDescent="0.15">
      <c r="A51" s="85"/>
      <c r="B51" s="1067"/>
      <c r="C51" s="1068"/>
      <c r="D51" s="215"/>
      <c r="E51" s="1040" t="s">
        <v>45</v>
      </c>
      <c r="F51" s="1040"/>
      <c r="G51" s="1040"/>
      <c r="H51" s="1040"/>
      <c r="I51" s="1040"/>
      <c r="J51" s="1041"/>
      <c r="K51" s="225">
        <v>0</v>
      </c>
      <c r="L51" s="234">
        <v>0</v>
      </c>
      <c r="M51" s="234">
        <v>0</v>
      </c>
      <c r="N51" s="234" t="s">
        <v>199</v>
      </c>
      <c r="O51" s="243" t="s">
        <v>199</v>
      </c>
      <c r="P51" s="85"/>
      <c r="Q51" s="85"/>
      <c r="R51" s="85"/>
      <c r="S51" s="85"/>
      <c r="T51" s="85"/>
      <c r="U51" s="85"/>
    </row>
    <row r="52" spans="1:21" ht="30.75" customHeight="1" x14ac:dyDescent="0.15">
      <c r="A52" s="85"/>
      <c r="B52" s="1042" t="s">
        <v>48</v>
      </c>
      <c r="C52" s="1043"/>
      <c r="D52" s="215"/>
      <c r="E52" s="1040" t="s">
        <v>49</v>
      </c>
      <c r="F52" s="1040"/>
      <c r="G52" s="1040"/>
      <c r="H52" s="1040"/>
      <c r="I52" s="1040"/>
      <c r="J52" s="1041"/>
      <c r="K52" s="225">
        <v>704</v>
      </c>
      <c r="L52" s="234">
        <v>697</v>
      </c>
      <c r="M52" s="234">
        <v>678</v>
      </c>
      <c r="N52" s="234">
        <v>666</v>
      </c>
      <c r="O52" s="243">
        <v>653</v>
      </c>
      <c r="P52" s="85"/>
      <c r="Q52" s="85"/>
      <c r="R52" s="85"/>
      <c r="S52" s="85"/>
      <c r="T52" s="85"/>
      <c r="U52" s="85"/>
    </row>
    <row r="53" spans="1:21" ht="30.75" customHeight="1" x14ac:dyDescent="0.15">
      <c r="A53" s="85"/>
      <c r="B53" s="1044" t="s">
        <v>50</v>
      </c>
      <c r="C53" s="1045"/>
      <c r="D53" s="216"/>
      <c r="E53" s="1046" t="s">
        <v>53</v>
      </c>
      <c r="F53" s="1046"/>
      <c r="G53" s="1046"/>
      <c r="H53" s="1046"/>
      <c r="I53" s="1046"/>
      <c r="J53" s="1047"/>
      <c r="K53" s="226">
        <v>401</v>
      </c>
      <c r="L53" s="235">
        <v>374</v>
      </c>
      <c r="M53" s="235">
        <v>365</v>
      </c>
      <c r="N53" s="235">
        <v>377</v>
      </c>
      <c r="O53" s="244">
        <v>388</v>
      </c>
      <c r="P53" s="85"/>
      <c r="Q53" s="85"/>
      <c r="R53" s="85"/>
      <c r="S53" s="85"/>
      <c r="T53" s="85"/>
      <c r="U53" s="85"/>
    </row>
    <row r="54" spans="1:21" ht="24" customHeight="1" x14ac:dyDescent="0.15">
      <c r="A54" s="85"/>
      <c r="B54" s="205" t="s">
        <v>57</v>
      </c>
      <c r="C54" s="85"/>
      <c r="D54" s="85"/>
      <c r="E54" s="85"/>
      <c r="F54" s="85"/>
      <c r="G54" s="85"/>
      <c r="H54" s="85"/>
      <c r="I54" s="85"/>
      <c r="J54" s="85"/>
      <c r="K54" s="85"/>
      <c r="L54" s="85"/>
      <c r="M54" s="85"/>
      <c r="N54" s="85"/>
      <c r="O54" s="85"/>
      <c r="P54" s="85"/>
      <c r="Q54" s="85"/>
      <c r="R54" s="85"/>
      <c r="S54" s="85"/>
      <c r="T54" s="85"/>
      <c r="U54" s="85"/>
    </row>
    <row r="55" spans="1:21" ht="24" customHeight="1" x14ac:dyDescent="0.15">
      <c r="A55" s="85"/>
      <c r="B55" s="205" t="s">
        <v>62</v>
      </c>
      <c r="C55" s="85"/>
      <c r="D55" s="85"/>
      <c r="E55" s="85"/>
      <c r="F55" s="85"/>
      <c r="G55" s="85"/>
      <c r="H55" s="85"/>
      <c r="I55" s="85"/>
      <c r="J55" s="85"/>
      <c r="K55" s="85"/>
      <c r="L55" s="85"/>
      <c r="M55" s="85"/>
      <c r="N55" s="85"/>
      <c r="O55" s="85"/>
      <c r="P55" s="85"/>
      <c r="Q55" s="85"/>
      <c r="R55" s="85"/>
      <c r="S55" s="85"/>
      <c r="T55" s="85"/>
      <c r="U55" s="85"/>
    </row>
    <row r="56" spans="1:21" ht="24" customHeight="1" x14ac:dyDescent="0.15">
      <c r="A56" s="85"/>
      <c r="B56" s="206" t="s">
        <v>6</v>
      </c>
      <c r="C56" s="211"/>
      <c r="D56" s="211"/>
      <c r="E56" s="211"/>
      <c r="F56" s="211"/>
      <c r="G56" s="211"/>
      <c r="H56" s="211"/>
      <c r="I56" s="211"/>
      <c r="J56" s="211"/>
      <c r="K56" s="227"/>
      <c r="L56" s="227"/>
      <c r="M56" s="227"/>
      <c r="N56" s="227"/>
      <c r="O56" s="245" t="s">
        <v>531</v>
      </c>
      <c r="P56" s="85"/>
      <c r="Q56" s="85"/>
      <c r="R56" s="85"/>
      <c r="S56" s="85"/>
      <c r="T56" s="85"/>
      <c r="U56" s="85"/>
    </row>
    <row r="57" spans="1:21" ht="31.5" customHeight="1" x14ac:dyDescent="0.15">
      <c r="A57" s="85"/>
      <c r="B57" s="207"/>
      <c r="C57" s="212"/>
      <c r="D57" s="212"/>
      <c r="E57" s="219"/>
      <c r="F57" s="219"/>
      <c r="G57" s="219"/>
      <c r="H57" s="219"/>
      <c r="I57" s="219"/>
      <c r="J57" s="222" t="s">
        <v>16</v>
      </c>
      <c r="K57" s="228" t="s">
        <v>524</v>
      </c>
      <c r="L57" s="236" t="s">
        <v>525</v>
      </c>
      <c r="M57" s="236" t="s">
        <v>526</v>
      </c>
      <c r="N57" s="236" t="s">
        <v>527</v>
      </c>
      <c r="O57" s="246" t="s">
        <v>528</v>
      </c>
      <c r="P57" s="85"/>
      <c r="Q57" s="85"/>
      <c r="R57" s="85"/>
      <c r="S57" s="85"/>
      <c r="T57" s="85"/>
      <c r="U57" s="85"/>
    </row>
    <row r="58" spans="1:21" ht="31.5" customHeight="1" x14ac:dyDescent="0.15">
      <c r="B58" s="1057" t="s">
        <v>64</v>
      </c>
      <c r="C58" s="1058"/>
      <c r="D58" s="1048" t="s">
        <v>66</v>
      </c>
      <c r="E58" s="1049"/>
      <c r="F58" s="1049"/>
      <c r="G58" s="1049"/>
      <c r="H58" s="1049"/>
      <c r="I58" s="1049"/>
      <c r="J58" s="1050"/>
      <c r="K58" s="229"/>
      <c r="L58" s="237"/>
      <c r="M58" s="237"/>
      <c r="N58" s="237"/>
      <c r="O58" s="247"/>
    </row>
    <row r="59" spans="1:21" ht="31.5" customHeight="1" x14ac:dyDescent="0.15">
      <c r="B59" s="1059"/>
      <c r="C59" s="1060"/>
      <c r="D59" s="1051" t="s">
        <v>12</v>
      </c>
      <c r="E59" s="1052"/>
      <c r="F59" s="1052"/>
      <c r="G59" s="1052"/>
      <c r="H59" s="1052"/>
      <c r="I59" s="1052"/>
      <c r="J59" s="1053"/>
      <c r="K59" s="230"/>
      <c r="L59" s="238"/>
      <c r="M59" s="238"/>
      <c r="N59" s="238"/>
      <c r="O59" s="248"/>
    </row>
    <row r="60" spans="1:21" ht="31.5" customHeight="1" x14ac:dyDescent="0.15">
      <c r="B60" s="1061"/>
      <c r="C60" s="1062"/>
      <c r="D60" s="1054" t="s">
        <v>68</v>
      </c>
      <c r="E60" s="1055"/>
      <c r="F60" s="1055"/>
      <c r="G60" s="1055"/>
      <c r="H60" s="1055"/>
      <c r="I60" s="1055"/>
      <c r="J60" s="1056"/>
      <c r="K60" s="231"/>
      <c r="L60" s="239"/>
      <c r="M60" s="239"/>
      <c r="N60" s="239"/>
      <c r="O60" s="249"/>
    </row>
    <row r="61" spans="1:21" ht="24" customHeight="1" x14ac:dyDescent="0.15">
      <c r="B61" s="208"/>
      <c r="C61" s="208"/>
      <c r="D61" s="217" t="s">
        <v>47</v>
      </c>
      <c r="E61" s="220"/>
      <c r="F61" s="220"/>
      <c r="G61" s="220"/>
      <c r="H61" s="220"/>
      <c r="I61" s="220"/>
      <c r="J61" s="220"/>
      <c r="K61" s="220"/>
      <c r="L61" s="220"/>
      <c r="M61" s="220"/>
      <c r="N61" s="220"/>
      <c r="O61" s="220"/>
    </row>
    <row r="62" spans="1:21" ht="24" customHeight="1" x14ac:dyDescent="0.15">
      <c r="B62" s="209"/>
      <c r="C62" s="209"/>
      <c r="D62" s="217" t="s">
        <v>39</v>
      </c>
      <c r="E62" s="220"/>
      <c r="F62" s="220"/>
      <c r="G62" s="220"/>
      <c r="H62" s="220"/>
      <c r="I62" s="220"/>
      <c r="J62" s="220"/>
      <c r="K62" s="220"/>
      <c r="L62" s="220"/>
      <c r="M62" s="220"/>
      <c r="N62" s="220"/>
      <c r="O62" s="220"/>
    </row>
    <row r="63" spans="1:21" ht="24" customHeight="1" x14ac:dyDescent="0.15">
      <c r="A63" s="85"/>
      <c r="B63" s="205"/>
      <c r="C63" s="85"/>
      <c r="D63" s="85"/>
      <c r="E63" s="85"/>
      <c r="F63" s="85"/>
      <c r="G63" s="85"/>
      <c r="H63" s="85"/>
      <c r="I63" s="85"/>
      <c r="J63" s="85"/>
      <c r="K63" s="85"/>
      <c r="L63" s="85"/>
      <c r="M63" s="85"/>
      <c r="N63" s="85"/>
      <c r="O63" s="85"/>
      <c r="P63" s="85"/>
      <c r="Q63" s="85"/>
      <c r="R63" s="85"/>
      <c r="S63" s="85"/>
      <c r="T63" s="85"/>
      <c r="U63" s="85"/>
    </row>
    <row r="64" spans="1:21" ht="24" customHeight="1" x14ac:dyDescent="0.15">
      <c r="A64" s="85"/>
      <c r="B64" s="205"/>
      <c r="C64" s="85"/>
      <c r="D64" s="85"/>
      <c r="E64" s="85"/>
      <c r="F64" s="85"/>
      <c r="G64" s="85"/>
      <c r="H64" s="85"/>
      <c r="I64" s="85"/>
      <c r="J64" s="85"/>
      <c r="K64" s="85"/>
      <c r="L64" s="85"/>
      <c r="M64" s="85"/>
      <c r="N64" s="85"/>
      <c r="O64" s="85"/>
      <c r="P64" s="85"/>
      <c r="Q64" s="85"/>
      <c r="R64" s="85"/>
      <c r="S64" s="85"/>
      <c r="T64" s="85"/>
      <c r="U64" s="85"/>
    </row>
  </sheetData>
  <sheetProtection algorithmName="SHA-512" hashValue="DACjFOQ2wmCRFG7qWvCOfXkZ3LUlBX4tJK+F6d5KD1Apbjzl4HGXfOuWnhhoBOmM7fC32xX6bIsJCBZWW8LS8w==" saltValue="pP17VUbt7Vn7pigZg5psqQ=="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88"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46" customWidth="1"/>
    <col min="2" max="3" width="12.625" style="46" customWidth="1"/>
    <col min="4" max="4" width="11.625" style="46" customWidth="1"/>
    <col min="5" max="8" width="10.375" style="46" customWidth="1"/>
    <col min="9" max="13" width="16.375" style="46" customWidth="1"/>
    <col min="14" max="19" width="12.625" style="46" customWidth="1"/>
    <col min="20" max="20" width="0" style="46" hidden="1" customWidth="1"/>
    <col min="21" max="16384" width="0" style="4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0" t="s">
        <v>22</v>
      </c>
    </row>
    <row r="40" spans="2:13" ht="27.75" customHeight="1" x14ac:dyDescent="0.15">
      <c r="B40" s="204" t="s">
        <v>26</v>
      </c>
      <c r="C40" s="210"/>
      <c r="D40" s="210"/>
      <c r="E40" s="218"/>
      <c r="F40" s="218"/>
      <c r="G40" s="218"/>
      <c r="H40" s="221" t="s">
        <v>16</v>
      </c>
      <c r="I40" s="223" t="s">
        <v>524</v>
      </c>
      <c r="J40" s="232" t="s">
        <v>525</v>
      </c>
      <c r="K40" s="232" t="s">
        <v>526</v>
      </c>
      <c r="L40" s="232" t="s">
        <v>527</v>
      </c>
      <c r="M40" s="254" t="s">
        <v>528</v>
      </c>
    </row>
    <row r="41" spans="2:13" ht="27.75" customHeight="1" x14ac:dyDescent="0.15">
      <c r="B41" s="1063" t="s">
        <v>34</v>
      </c>
      <c r="C41" s="1064"/>
      <c r="D41" s="213"/>
      <c r="E41" s="1069" t="s">
        <v>69</v>
      </c>
      <c r="F41" s="1069"/>
      <c r="G41" s="1069"/>
      <c r="H41" s="1070"/>
      <c r="I41" s="224">
        <v>5666</v>
      </c>
      <c r="J41" s="233">
        <v>5569</v>
      </c>
      <c r="K41" s="233">
        <v>5547</v>
      </c>
      <c r="L41" s="233">
        <v>5160</v>
      </c>
      <c r="M41" s="242">
        <v>5136</v>
      </c>
    </row>
    <row r="42" spans="2:13" ht="27.75" customHeight="1" x14ac:dyDescent="0.15">
      <c r="B42" s="1065"/>
      <c r="C42" s="1066"/>
      <c r="D42" s="214"/>
      <c r="E42" s="1071" t="s">
        <v>77</v>
      </c>
      <c r="F42" s="1071"/>
      <c r="G42" s="1071"/>
      <c r="H42" s="1072"/>
      <c r="I42" s="225">
        <v>299</v>
      </c>
      <c r="J42" s="234">
        <v>273</v>
      </c>
      <c r="K42" s="234">
        <v>247</v>
      </c>
      <c r="L42" s="234">
        <v>220</v>
      </c>
      <c r="M42" s="243">
        <v>192</v>
      </c>
    </row>
    <row r="43" spans="2:13" ht="27.75" customHeight="1" x14ac:dyDescent="0.15">
      <c r="B43" s="1065"/>
      <c r="C43" s="1066"/>
      <c r="D43" s="214"/>
      <c r="E43" s="1071" t="s">
        <v>78</v>
      </c>
      <c r="F43" s="1071"/>
      <c r="G43" s="1071"/>
      <c r="H43" s="1072"/>
      <c r="I43" s="225">
        <v>4577</v>
      </c>
      <c r="J43" s="234">
        <v>4500</v>
      </c>
      <c r="K43" s="234">
        <v>4392</v>
      </c>
      <c r="L43" s="234">
        <v>4267</v>
      </c>
      <c r="M43" s="243">
        <v>4188</v>
      </c>
    </row>
    <row r="44" spans="2:13" ht="27.75" customHeight="1" x14ac:dyDescent="0.15">
      <c r="B44" s="1065"/>
      <c r="C44" s="1066"/>
      <c r="D44" s="214"/>
      <c r="E44" s="1071" t="s">
        <v>17</v>
      </c>
      <c r="F44" s="1071"/>
      <c r="G44" s="1071"/>
      <c r="H44" s="1072"/>
      <c r="I44" s="225">
        <v>764</v>
      </c>
      <c r="J44" s="234">
        <v>694</v>
      </c>
      <c r="K44" s="234">
        <v>609</v>
      </c>
      <c r="L44" s="234">
        <v>534</v>
      </c>
      <c r="M44" s="243">
        <v>447</v>
      </c>
    </row>
    <row r="45" spans="2:13" ht="27.75" customHeight="1" x14ac:dyDescent="0.15">
      <c r="B45" s="1065"/>
      <c r="C45" s="1066"/>
      <c r="D45" s="214"/>
      <c r="E45" s="1071" t="s">
        <v>81</v>
      </c>
      <c r="F45" s="1071"/>
      <c r="G45" s="1071"/>
      <c r="H45" s="1072"/>
      <c r="I45" s="225">
        <v>668</v>
      </c>
      <c r="J45" s="234">
        <v>536</v>
      </c>
      <c r="K45" s="234">
        <v>438</v>
      </c>
      <c r="L45" s="234">
        <v>445</v>
      </c>
      <c r="M45" s="243">
        <v>437</v>
      </c>
    </row>
    <row r="46" spans="2:13" ht="27.75" customHeight="1" x14ac:dyDescent="0.15">
      <c r="B46" s="1065"/>
      <c r="C46" s="1066"/>
      <c r="D46" s="215"/>
      <c r="E46" s="1071" t="s">
        <v>80</v>
      </c>
      <c r="F46" s="1071"/>
      <c r="G46" s="1071"/>
      <c r="H46" s="1072"/>
      <c r="I46" s="225" t="s">
        <v>199</v>
      </c>
      <c r="J46" s="234" t="s">
        <v>199</v>
      </c>
      <c r="K46" s="234" t="s">
        <v>199</v>
      </c>
      <c r="L46" s="234" t="s">
        <v>199</v>
      </c>
      <c r="M46" s="243" t="s">
        <v>199</v>
      </c>
    </row>
    <row r="47" spans="2:13" ht="27.75" customHeight="1" x14ac:dyDescent="0.15">
      <c r="B47" s="1065"/>
      <c r="C47" s="1066"/>
      <c r="D47" s="250"/>
      <c r="E47" s="1073" t="s">
        <v>83</v>
      </c>
      <c r="F47" s="1074"/>
      <c r="G47" s="1074"/>
      <c r="H47" s="1075"/>
      <c r="I47" s="225" t="s">
        <v>199</v>
      </c>
      <c r="J47" s="234" t="s">
        <v>199</v>
      </c>
      <c r="K47" s="234" t="s">
        <v>199</v>
      </c>
      <c r="L47" s="234" t="s">
        <v>199</v>
      </c>
      <c r="M47" s="243" t="s">
        <v>199</v>
      </c>
    </row>
    <row r="48" spans="2:13" ht="27.75" customHeight="1" x14ac:dyDescent="0.15">
      <c r="B48" s="1065"/>
      <c r="C48" s="1066"/>
      <c r="D48" s="214"/>
      <c r="E48" s="1071" t="s">
        <v>58</v>
      </c>
      <c r="F48" s="1071"/>
      <c r="G48" s="1071"/>
      <c r="H48" s="1072"/>
      <c r="I48" s="225" t="s">
        <v>199</v>
      </c>
      <c r="J48" s="234" t="s">
        <v>199</v>
      </c>
      <c r="K48" s="234" t="s">
        <v>199</v>
      </c>
      <c r="L48" s="234" t="s">
        <v>199</v>
      </c>
      <c r="M48" s="243" t="s">
        <v>199</v>
      </c>
    </row>
    <row r="49" spans="2:13" ht="27.75" customHeight="1" x14ac:dyDescent="0.15">
      <c r="B49" s="1067"/>
      <c r="C49" s="1068"/>
      <c r="D49" s="214"/>
      <c r="E49" s="1071" t="s">
        <v>87</v>
      </c>
      <c r="F49" s="1071"/>
      <c r="G49" s="1071"/>
      <c r="H49" s="1072"/>
      <c r="I49" s="225" t="s">
        <v>199</v>
      </c>
      <c r="J49" s="234" t="s">
        <v>199</v>
      </c>
      <c r="K49" s="234" t="s">
        <v>199</v>
      </c>
      <c r="L49" s="234" t="s">
        <v>199</v>
      </c>
      <c r="M49" s="243" t="s">
        <v>199</v>
      </c>
    </row>
    <row r="50" spans="2:13" ht="27.75" customHeight="1" x14ac:dyDescent="0.15">
      <c r="B50" s="1078" t="s">
        <v>89</v>
      </c>
      <c r="C50" s="1079"/>
      <c r="D50" s="251"/>
      <c r="E50" s="1071" t="s">
        <v>91</v>
      </c>
      <c r="F50" s="1071"/>
      <c r="G50" s="1071"/>
      <c r="H50" s="1072"/>
      <c r="I50" s="225">
        <v>1545</v>
      </c>
      <c r="J50" s="234">
        <v>1586</v>
      </c>
      <c r="K50" s="234">
        <v>1637</v>
      </c>
      <c r="L50" s="234">
        <v>1988</v>
      </c>
      <c r="M50" s="243">
        <v>1968</v>
      </c>
    </row>
    <row r="51" spans="2:13" ht="27.75" customHeight="1" x14ac:dyDescent="0.15">
      <c r="B51" s="1065"/>
      <c r="C51" s="1066"/>
      <c r="D51" s="214"/>
      <c r="E51" s="1071" t="s">
        <v>94</v>
      </c>
      <c r="F51" s="1071"/>
      <c r="G51" s="1071"/>
      <c r="H51" s="1072"/>
      <c r="I51" s="225">
        <v>1337</v>
      </c>
      <c r="J51" s="234">
        <v>1304</v>
      </c>
      <c r="K51" s="234">
        <v>1233</v>
      </c>
      <c r="L51" s="234">
        <v>1145</v>
      </c>
      <c r="M51" s="243">
        <v>1074</v>
      </c>
    </row>
    <row r="52" spans="2:13" ht="27.75" customHeight="1" x14ac:dyDescent="0.15">
      <c r="B52" s="1067"/>
      <c r="C52" s="1068"/>
      <c r="D52" s="214"/>
      <c r="E52" s="1071" t="s">
        <v>42</v>
      </c>
      <c r="F52" s="1071"/>
      <c r="G52" s="1071"/>
      <c r="H52" s="1072"/>
      <c r="I52" s="225">
        <v>6972</v>
      </c>
      <c r="J52" s="234">
        <v>6874</v>
      </c>
      <c r="K52" s="234">
        <v>6707</v>
      </c>
      <c r="L52" s="234">
        <v>6514</v>
      </c>
      <c r="M52" s="243">
        <v>6656</v>
      </c>
    </row>
    <row r="53" spans="2:13" ht="27.75" customHeight="1" x14ac:dyDescent="0.15">
      <c r="B53" s="1044" t="s">
        <v>50</v>
      </c>
      <c r="C53" s="1045"/>
      <c r="D53" s="216"/>
      <c r="E53" s="1076" t="s">
        <v>96</v>
      </c>
      <c r="F53" s="1076"/>
      <c r="G53" s="1076"/>
      <c r="H53" s="1077"/>
      <c r="I53" s="226">
        <v>2120</v>
      </c>
      <c r="J53" s="235">
        <v>1809</v>
      </c>
      <c r="K53" s="235">
        <v>1656</v>
      </c>
      <c r="L53" s="235">
        <v>979</v>
      </c>
      <c r="M53" s="244">
        <v>703</v>
      </c>
    </row>
    <row r="54" spans="2:13" ht="27.75" customHeight="1" x14ac:dyDescent="0.15">
      <c r="B54" s="205" t="s">
        <v>71</v>
      </c>
      <c r="C54" s="191"/>
      <c r="D54" s="191"/>
      <c r="E54" s="252"/>
      <c r="F54" s="252"/>
      <c r="G54" s="252"/>
      <c r="H54" s="252"/>
      <c r="I54" s="253"/>
      <c r="J54" s="253"/>
      <c r="K54" s="253"/>
      <c r="L54" s="253"/>
      <c r="M54" s="253"/>
    </row>
    <row r="55" spans="2:13" x14ac:dyDescent="0.15"/>
  </sheetData>
  <sheetProtection algorithmName="SHA-512" hashValue="F3WcYjSUZz9sqdgHJ+VvHC+KXKk0PHdaP4DNTlY+sx8PwM1nXrEHqNYLRtE8ng8jGwakfB3AR2HiTiMKtoDwFQ==" saltValue="eGjze0Kwcv17pyGlTZjyjw=="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SheetLayoutView="100" workbookViewId="0"/>
  </sheetViews>
  <sheetFormatPr defaultColWidth="0" defaultRowHeight="13.5" customHeight="1" zeroHeight="1" x14ac:dyDescent="0.15"/>
  <cols>
    <col min="1" max="1" width="8.25" style="46" customWidth="1"/>
    <col min="2" max="2" width="16.375" style="46" customWidth="1"/>
    <col min="3" max="5" width="26.25" style="46" customWidth="1"/>
    <col min="6" max="8" width="24.25" style="46" customWidth="1"/>
    <col min="9" max="14" width="26" style="46" customWidth="1"/>
    <col min="15" max="15" width="6.12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85"/>
      <c r="C53" s="85"/>
      <c r="D53" s="85"/>
      <c r="E53" s="85"/>
      <c r="F53" s="85"/>
      <c r="G53" s="85"/>
      <c r="H53" s="270" t="s">
        <v>92</v>
      </c>
    </row>
    <row r="54" spans="2:8" ht="29.25" customHeight="1" x14ac:dyDescent="0.2">
      <c r="B54" s="255" t="s">
        <v>5</v>
      </c>
      <c r="C54" s="261"/>
      <c r="D54" s="261"/>
      <c r="E54" s="262" t="s">
        <v>16</v>
      </c>
      <c r="F54" s="263" t="s">
        <v>526</v>
      </c>
      <c r="G54" s="263" t="s">
        <v>527</v>
      </c>
      <c r="H54" s="271" t="s">
        <v>528</v>
      </c>
    </row>
    <row r="55" spans="2:8" ht="52.5" customHeight="1" x14ac:dyDescent="0.15">
      <c r="B55" s="256"/>
      <c r="C55" s="1080" t="s">
        <v>100</v>
      </c>
      <c r="D55" s="1080"/>
      <c r="E55" s="1081"/>
      <c r="F55" s="264">
        <v>761</v>
      </c>
      <c r="G55" s="264">
        <v>1012</v>
      </c>
      <c r="H55" s="272">
        <v>981</v>
      </c>
    </row>
    <row r="56" spans="2:8" ht="52.5" customHeight="1" x14ac:dyDescent="0.15">
      <c r="B56" s="257"/>
      <c r="C56" s="1082" t="s">
        <v>103</v>
      </c>
      <c r="D56" s="1082"/>
      <c r="E56" s="1083"/>
      <c r="F56" s="265">
        <v>26</v>
      </c>
      <c r="G56" s="265">
        <v>26</v>
      </c>
      <c r="H56" s="273">
        <v>26</v>
      </c>
    </row>
    <row r="57" spans="2:8" ht="53.25" customHeight="1" x14ac:dyDescent="0.15">
      <c r="B57" s="257"/>
      <c r="C57" s="1084" t="s">
        <v>74</v>
      </c>
      <c r="D57" s="1084"/>
      <c r="E57" s="1085"/>
      <c r="F57" s="266">
        <v>358</v>
      </c>
      <c r="G57" s="266">
        <v>409</v>
      </c>
      <c r="H57" s="274">
        <v>395</v>
      </c>
    </row>
    <row r="58" spans="2:8" ht="45.75" customHeight="1" x14ac:dyDescent="0.15">
      <c r="B58" s="258"/>
      <c r="C58" s="1086" t="s">
        <v>392</v>
      </c>
      <c r="D58" s="1087"/>
      <c r="E58" s="1088"/>
      <c r="F58" s="267">
        <v>322</v>
      </c>
      <c r="G58" s="267">
        <v>362</v>
      </c>
      <c r="H58" s="275">
        <v>342</v>
      </c>
    </row>
    <row r="59" spans="2:8" ht="45.75" customHeight="1" x14ac:dyDescent="0.15">
      <c r="B59" s="258"/>
      <c r="C59" s="1086" t="s">
        <v>545</v>
      </c>
      <c r="D59" s="1087"/>
      <c r="E59" s="1088"/>
      <c r="F59" s="267">
        <v>20</v>
      </c>
      <c r="G59" s="267">
        <v>30</v>
      </c>
      <c r="H59" s="275">
        <v>40</v>
      </c>
    </row>
    <row r="60" spans="2:8" ht="45.75" customHeight="1" x14ac:dyDescent="0.15">
      <c r="B60" s="258"/>
      <c r="C60" s="1086" t="s">
        <v>546</v>
      </c>
      <c r="D60" s="1087"/>
      <c r="E60" s="1088"/>
      <c r="F60" s="267">
        <v>11</v>
      </c>
      <c r="G60" s="267">
        <v>11</v>
      </c>
      <c r="H60" s="275">
        <v>10</v>
      </c>
    </row>
    <row r="61" spans="2:8" ht="45.75" customHeight="1" x14ac:dyDescent="0.15">
      <c r="B61" s="258"/>
      <c r="C61" s="1086" t="s">
        <v>547</v>
      </c>
      <c r="D61" s="1087"/>
      <c r="E61" s="1088"/>
      <c r="F61" s="267">
        <v>4</v>
      </c>
      <c r="G61" s="267">
        <v>6</v>
      </c>
      <c r="H61" s="275">
        <v>3</v>
      </c>
    </row>
    <row r="62" spans="2:8" ht="45.75" customHeight="1" x14ac:dyDescent="0.15">
      <c r="B62" s="259"/>
      <c r="C62" s="1089" t="s">
        <v>446</v>
      </c>
      <c r="D62" s="1090"/>
      <c r="E62" s="1091"/>
      <c r="F62" s="268">
        <v>1</v>
      </c>
      <c r="G62" s="268" t="s">
        <v>199</v>
      </c>
      <c r="H62" s="276" t="s">
        <v>199</v>
      </c>
    </row>
    <row r="63" spans="2:8" ht="52.5" customHeight="1" x14ac:dyDescent="0.15">
      <c r="B63" s="260"/>
      <c r="C63" s="1092" t="s">
        <v>106</v>
      </c>
      <c r="D63" s="1092"/>
      <c r="E63" s="1093"/>
      <c r="F63" s="269">
        <v>1146</v>
      </c>
      <c r="G63" s="269">
        <v>1447</v>
      </c>
      <c r="H63" s="277">
        <v>1402</v>
      </c>
    </row>
    <row r="64" spans="2:8" x14ac:dyDescent="0.15"/>
  </sheetData>
  <sheetProtection algorithmName="SHA-512" hashValue="Ae2ZvIZUSGpBiHZElvvnf570psHTkWIeRWM/wrDq9zOUP+vus/G5lmHsI2GDwkJHtBjQul3RmUotwj1bTn+3uA==" saltValue="TtKftmBPgL5aw5UTCWqDzg=="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278" customWidth="1"/>
    <col min="2" max="8" width="13.375" style="278" customWidth="1"/>
    <col min="9" max="16384" width="11.125" style="278"/>
  </cols>
  <sheetData>
    <row r="1" spans="1:8" x14ac:dyDescent="0.15">
      <c r="A1" s="95"/>
      <c r="B1" s="101"/>
      <c r="C1" s="105"/>
      <c r="D1" s="111"/>
      <c r="E1" s="121"/>
      <c r="F1" s="121"/>
      <c r="G1" s="121"/>
      <c r="H1" s="155"/>
    </row>
    <row r="2" spans="1:8" x14ac:dyDescent="0.15">
      <c r="A2" s="96"/>
      <c r="B2" s="102"/>
      <c r="C2" s="285"/>
      <c r="D2" s="112" t="s">
        <v>55</v>
      </c>
      <c r="E2" s="122"/>
      <c r="F2" s="293" t="s">
        <v>523</v>
      </c>
      <c r="G2" s="146"/>
      <c r="H2" s="156"/>
    </row>
    <row r="3" spans="1:8" x14ac:dyDescent="0.15">
      <c r="A3" s="112" t="s">
        <v>499</v>
      </c>
      <c r="B3" s="104"/>
      <c r="C3" s="286"/>
      <c r="D3" s="289">
        <v>46967</v>
      </c>
      <c r="E3" s="291"/>
      <c r="F3" s="294">
        <v>73475</v>
      </c>
      <c r="G3" s="296"/>
      <c r="H3" s="299"/>
    </row>
    <row r="4" spans="1:8" x14ac:dyDescent="0.15">
      <c r="A4" s="97"/>
      <c r="B4" s="103"/>
      <c r="C4" s="287"/>
      <c r="D4" s="290">
        <v>29422</v>
      </c>
      <c r="E4" s="292"/>
      <c r="F4" s="295">
        <v>43072</v>
      </c>
      <c r="G4" s="297"/>
      <c r="H4" s="300"/>
    </row>
    <row r="5" spans="1:8" x14ac:dyDescent="0.15">
      <c r="A5" s="112" t="s">
        <v>521</v>
      </c>
      <c r="B5" s="104"/>
      <c r="C5" s="286"/>
      <c r="D5" s="289">
        <v>43237</v>
      </c>
      <c r="E5" s="291"/>
      <c r="F5" s="294">
        <v>87464</v>
      </c>
      <c r="G5" s="296"/>
      <c r="H5" s="299"/>
    </row>
    <row r="6" spans="1:8" x14ac:dyDescent="0.15">
      <c r="A6" s="97"/>
      <c r="B6" s="103"/>
      <c r="C6" s="287"/>
      <c r="D6" s="290">
        <v>14987</v>
      </c>
      <c r="E6" s="292"/>
      <c r="F6" s="295">
        <v>47479</v>
      </c>
      <c r="G6" s="297"/>
      <c r="H6" s="300"/>
    </row>
    <row r="7" spans="1:8" x14ac:dyDescent="0.15">
      <c r="A7" s="112" t="s">
        <v>475</v>
      </c>
      <c r="B7" s="104"/>
      <c r="C7" s="286"/>
      <c r="D7" s="289">
        <v>64714</v>
      </c>
      <c r="E7" s="291"/>
      <c r="F7" s="294">
        <v>117234</v>
      </c>
      <c r="G7" s="296"/>
      <c r="H7" s="299"/>
    </row>
    <row r="8" spans="1:8" x14ac:dyDescent="0.15">
      <c r="A8" s="97"/>
      <c r="B8" s="103"/>
      <c r="C8" s="287"/>
      <c r="D8" s="290">
        <v>22857</v>
      </c>
      <c r="E8" s="292"/>
      <c r="F8" s="295">
        <v>59796</v>
      </c>
      <c r="G8" s="297"/>
      <c r="H8" s="300"/>
    </row>
    <row r="9" spans="1:8" x14ac:dyDescent="0.15">
      <c r="A9" s="112" t="s">
        <v>321</v>
      </c>
      <c r="B9" s="104"/>
      <c r="C9" s="286"/>
      <c r="D9" s="289">
        <v>35737</v>
      </c>
      <c r="E9" s="291"/>
      <c r="F9" s="294">
        <v>97758</v>
      </c>
      <c r="G9" s="296"/>
      <c r="H9" s="299"/>
    </row>
    <row r="10" spans="1:8" x14ac:dyDescent="0.15">
      <c r="A10" s="97"/>
      <c r="B10" s="103"/>
      <c r="C10" s="287"/>
      <c r="D10" s="290">
        <v>26231</v>
      </c>
      <c r="E10" s="292"/>
      <c r="F10" s="295">
        <v>45946</v>
      </c>
      <c r="G10" s="297"/>
      <c r="H10" s="300"/>
    </row>
    <row r="11" spans="1:8" x14ac:dyDescent="0.15">
      <c r="A11" s="112" t="s">
        <v>139</v>
      </c>
      <c r="B11" s="104"/>
      <c r="C11" s="286"/>
      <c r="D11" s="289">
        <v>74720</v>
      </c>
      <c r="E11" s="291"/>
      <c r="F11" s="294">
        <v>91338</v>
      </c>
      <c r="G11" s="296"/>
      <c r="H11" s="299"/>
    </row>
    <row r="12" spans="1:8" x14ac:dyDescent="0.15">
      <c r="A12" s="97"/>
      <c r="B12" s="103"/>
      <c r="C12" s="288"/>
      <c r="D12" s="290">
        <v>36666</v>
      </c>
      <c r="E12" s="292"/>
      <c r="F12" s="295">
        <v>43989</v>
      </c>
      <c r="G12" s="297"/>
      <c r="H12" s="300"/>
    </row>
    <row r="13" spans="1:8" x14ac:dyDescent="0.15">
      <c r="A13" s="112"/>
      <c r="B13" s="104"/>
      <c r="C13" s="286"/>
      <c r="D13" s="289">
        <v>53075</v>
      </c>
      <c r="E13" s="291"/>
      <c r="F13" s="294">
        <v>93454</v>
      </c>
      <c r="G13" s="298"/>
      <c r="H13" s="299"/>
    </row>
    <row r="14" spans="1:8" x14ac:dyDescent="0.15">
      <c r="A14" s="97"/>
      <c r="B14" s="103"/>
      <c r="C14" s="287"/>
      <c r="D14" s="290">
        <v>26033</v>
      </c>
      <c r="E14" s="292"/>
      <c r="F14" s="295">
        <v>48056</v>
      </c>
      <c r="G14" s="297"/>
      <c r="H14" s="300"/>
    </row>
    <row r="17" spans="1:11" x14ac:dyDescent="0.15">
      <c r="A17" s="278" t="s">
        <v>23</v>
      </c>
    </row>
    <row r="18" spans="1:11" x14ac:dyDescent="0.15">
      <c r="A18" s="279"/>
      <c r="B18" s="279" t="str">
        <f>実質収支比率等に係る経年分析!F$46</f>
        <v>H30</v>
      </c>
      <c r="C18" s="279" t="str">
        <f>実質収支比率等に係る経年分析!G$46</f>
        <v>R01</v>
      </c>
      <c r="D18" s="279" t="str">
        <f>実質収支比率等に係る経年分析!H$46</f>
        <v>R02</v>
      </c>
      <c r="E18" s="279" t="str">
        <f>実質収支比率等に係る経年分析!I$46</f>
        <v>R03</v>
      </c>
      <c r="F18" s="279" t="str">
        <f>実質収支比率等に係る経年分析!J$46</f>
        <v>R04</v>
      </c>
    </row>
    <row r="19" spans="1:11" x14ac:dyDescent="0.15">
      <c r="A19" s="279" t="s">
        <v>86</v>
      </c>
      <c r="B19" s="279">
        <f>ROUND(VALUE(SUBSTITUTE(実質収支比率等に係る経年分析!F$48,"▲","-")),2)</f>
        <v>2.88</v>
      </c>
      <c r="C19" s="279">
        <f>ROUND(VALUE(SUBSTITUTE(実質収支比率等に係る経年分析!G$48,"▲","-")),2)</f>
        <v>2.38</v>
      </c>
      <c r="D19" s="279">
        <f>ROUND(VALUE(SUBSTITUTE(実質収支比率等に係る経年分析!H$48,"▲","-")),2)</f>
        <v>4.58</v>
      </c>
      <c r="E19" s="279">
        <f>ROUND(VALUE(SUBSTITUTE(実質収支比率等に係る経年分析!I$48,"▲","-")),2)</f>
        <v>4.93</v>
      </c>
      <c r="F19" s="279">
        <f>ROUND(VALUE(SUBSTITUTE(実質収支比率等に係る経年分析!J$48,"▲","-")),2)</f>
        <v>4.16</v>
      </c>
    </row>
    <row r="20" spans="1:11" x14ac:dyDescent="0.15">
      <c r="A20" s="279" t="s">
        <v>33</v>
      </c>
      <c r="B20" s="279">
        <f>ROUND(VALUE(SUBSTITUTE(実質収支比率等に係る経年分析!F$47,"▲","-")),2)</f>
        <v>20.149999999999999</v>
      </c>
      <c r="C20" s="279">
        <f>ROUND(VALUE(SUBSTITUTE(実質収支比率等に係る経年分析!G$47,"▲","-")),2)</f>
        <v>20.73</v>
      </c>
      <c r="D20" s="279">
        <f>ROUND(VALUE(SUBSTITUTE(実質収支比率等に係る経年分析!H$47,"▲","-")),2)</f>
        <v>18.7</v>
      </c>
      <c r="E20" s="279">
        <f>ROUND(VALUE(SUBSTITUTE(実質収支比率等に係る経年分析!I$47,"▲","-")),2)</f>
        <v>23.58</v>
      </c>
      <c r="F20" s="279">
        <f>ROUND(VALUE(SUBSTITUTE(実質収支比率等に係る経年分析!J$47,"▲","-")),2)</f>
        <v>23.53</v>
      </c>
    </row>
    <row r="21" spans="1:11" x14ac:dyDescent="0.15">
      <c r="A21" s="279" t="s">
        <v>110</v>
      </c>
      <c r="B21" s="279">
        <f>IF(ISNUMBER(VALUE(SUBSTITUTE(実質収支比率等に係る経年分析!F$49,"▲","-"))),ROUND(VALUE(SUBSTITUTE(実質収支比率等に係る経年分析!F$49,"▲","-")),2),NA())</f>
        <v>-0.74</v>
      </c>
      <c r="C21" s="279">
        <f>IF(ISNUMBER(VALUE(SUBSTITUTE(実質収支比率等に係る経年分析!G$49,"▲","-"))),ROUND(VALUE(SUBSTITUTE(実質収支比率等に係る経年分析!G$49,"▲","-")),2),NA())</f>
        <v>0.08</v>
      </c>
      <c r="D21" s="279">
        <f>IF(ISNUMBER(VALUE(SUBSTITUTE(実質収支比率等に係る経年分析!H$49,"▲","-"))),ROUND(VALUE(SUBSTITUTE(実質収支比率等に係る経年分析!H$49,"▲","-")),2),NA())</f>
        <v>1</v>
      </c>
      <c r="E21" s="279">
        <f>IF(ISNUMBER(VALUE(SUBSTITUTE(実質収支比率等に係る経年分析!I$49,"▲","-"))),ROUND(VALUE(SUBSTITUTE(実質収支比率等に係る経年分析!I$49,"▲","-")),2),NA())</f>
        <v>6.43</v>
      </c>
      <c r="F21" s="279">
        <f>IF(ISNUMBER(VALUE(SUBSTITUTE(実質収支比率等に係る経年分析!J$49,"▲","-"))),ROUND(VALUE(SUBSTITUTE(実質収支比率等に係る経年分析!J$49,"▲","-")),2),NA())</f>
        <v>-1.67</v>
      </c>
    </row>
    <row r="24" spans="1:11" x14ac:dyDescent="0.15">
      <c r="A24" s="278" t="s">
        <v>98</v>
      </c>
    </row>
    <row r="25" spans="1:11" x14ac:dyDescent="0.15">
      <c r="A25" s="280"/>
      <c r="B25" s="280" t="str">
        <f>連結実質赤字比率に係る赤字・黒字の構成分析!F$33</f>
        <v>H30</v>
      </c>
      <c r="C25" s="280"/>
      <c r="D25" s="280" t="str">
        <f>連結実質赤字比率に係る赤字・黒字の構成分析!G$33</f>
        <v>R01</v>
      </c>
      <c r="E25" s="280"/>
      <c r="F25" s="280" t="str">
        <f>連結実質赤字比率に係る赤字・黒字の構成分析!H$33</f>
        <v>R02</v>
      </c>
      <c r="G25" s="280"/>
      <c r="H25" s="280" t="str">
        <f>連結実質赤字比率に係る赤字・黒字の構成分析!I$33</f>
        <v>R03</v>
      </c>
      <c r="I25" s="280"/>
      <c r="J25" s="280" t="str">
        <f>連結実質赤字比率に係る赤字・黒字の構成分析!J$33</f>
        <v>R04</v>
      </c>
      <c r="K25" s="280"/>
    </row>
    <row r="26" spans="1:11" x14ac:dyDescent="0.15">
      <c r="A26" s="280"/>
      <c r="B26" s="280" t="s">
        <v>111</v>
      </c>
      <c r="C26" s="280" t="s">
        <v>72</v>
      </c>
      <c r="D26" s="280" t="s">
        <v>111</v>
      </c>
      <c r="E26" s="280" t="s">
        <v>72</v>
      </c>
      <c r="F26" s="280" t="s">
        <v>111</v>
      </c>
      <c r="G26" s="280" t="s">
        <v>72</v>
      </c>
      <c r="H26" s="280" t="s">
        <v>111</v>
      </c>
      <c r="I26" s="280" t="s">
        <v>72</v>
      </c>
      <c r="J26" s="280" t="s">
        <v>111</v>
      </c>
      <c r="K26" s="280" t="s">
        <v>72</v>
      </c>
    </row>
    <row r="27" spans="1:11" x14ac:dyDescent="0.15">
      <c r="A27" s="280" t="str">
        <f>IF(連結実質赤字比率に係る赤字・黒字の構成分析!C$43="",NA(),連結実質赤字比率に係る赤字・黒字の構成分析!C$43)</f>
        <v>その他会計（黒字）</v>
      </c>
      <c r="B27" s="280" t="e">
        <f>IF(ROUND(VALUE(SUBSTITUTE(連結実質赤字比率に係る赤字・黒字の構成分析!F$43,"▲","-")),2)&lt;0,ABS(ROUND(VALUE(SUBSTITUTE(連結実質赤字比率に係る赤字・黒字の構成分析!F$43,"▲","-")),2)),NA())</f>
        <v>#VALUE!</v>
      </c>
      <c r="C27" s="280" t="e">
        <f>IF(ROUND(VALUE(SUBSTITUTE(連結実質赤字比率に係る赤字・黒字の構成分析!F$43,"▲","-")),2)&gt;=0,ABS(ROUND(VALUE(SUBSTITUTE(連結実質赤字比率に係る赤字・黒字の構成分析!F$43,"▲","-")),2)),NA())</f>
        <v>#VALUE!</v>
      </c>
      <c r="D27" s="280" t="e">
        <f>IF(ROUND(VALUE(SUBSTITUTE(連結実質赤字比率に係る赤字・黒字の構成分析!G$43,"▲","-")),2)&lt;0,ABS(ROUND(VALUE(SUBSTITUTE(連結実質赤字比率に係る赤字・黒字の構成分析!G$43,"▲","-")),2)),NA())</f>
        <v>#VALUE!</v>
      </c>
      <c r="E27" s="280" t="e">
        <f>IF(ROUND(VALUE(SUBSTITUTE(連結実質赤字比率に係る赤字・黒字の構成分析!G$43,"▲","-")),2)&gt;=0,ABS(ROUND(VALUE(SUBSTITUTE(連結実質赤字比率に係る赤字・黒字の構成分析!G$43,"▲","-")),2)),NA())</f>
        <v>#VALUE!</v>
      </c>
      <c r="F27" s="280" t="e">
        <f>IF(ROUND(VALUE(SUBSTITUTE(連結実質赤字比率に係る赤字・黒字の構成分析!H$43,"▲","-")),2)&lt;0,ABS(ROUND(VALUE(SUBSTITUTE(連結実質赤字比率に係る赤字・黒字の構成分析!H$43,"▲","-")),2)),NA())</f>
        <v>#VALUE!</v>
      </c>
      <c r="G27" s="280" t="e">
        <f>IF(ROUND(VALUE(SUBSTITUTE(連結実質赤字比率に係る赤字・黒字の構成分析!H$43,"▲","-")),2)&gt;=0,ABS(ROUND(VALUE(SUBSTITUTE(連結実質赤字比率に係る赤字・黒字の構成分析!H$43,"▲","-")),2)),NA())</f>
        <v>#VALUE!</v>
      </c>
      <c r="H27" s="280" t="e">
        <f>IF(ROUND(VALUE(SUBSTITUTE(連結実質赤字比率に係る赤字・黒字の構成分析!I$43,"▲","-")),2)&lt;0,ABS(ROUND(VALUE(SUBSTITUTE(連結実質赤字比率に係る赤字・黒字の構成分析!I$43,"▲","-")),2)),NA())</f>
        <v>#VALUE!</v>
      </c>
      <c r="I27" s="280" t="e">
        <f>IF(ROUND(VALUE(SUBSTITUTE(連結実質赤字比率に係る赤字・黒字の構成分析!I$43,"▲","-")),2)&gt;=0,ABS(ROUND(VALUE(SUBSTITUTE(連結実質赤字比率に係る赤字・黒字の構成分析!I$43,"▲","-")),2)),NA())</f>
        <v>#VALUE!</v>
      </c>
      <c r="J27" s="280" t="e">
        <f>IF(ROUND(VALUE(SUBSTITUTE(連結実質赤字比率に係る赤字・黒字の構成分析!J$43,"▲","-")),2)&lt;0,ABS(ROUND(VALUE(SUBSTITUTE(連結実質赤字比率に係る赤字・黒字の構成分析!J$43,"▲","-")),2)),NA())</f>
        <v>#VALUE!</v>
      </c>
      <c r="K27" s="280" t="e">
        <f>IF(ROUND(VALUE(SUBSTITUTE(連結実質赤字比率に係る赤字・黒字の構成分析!J$43,"▲","-")),2)&gt;=0,ABS(ROUND(VALUE(SUBSTITUTE(連結実質赤字比率に係る赤字・黒字の構成分析!J$43,"▲","-")),2)),NA())</f>
        <v>#VALUE!</v>
      </c>
    </row>
    <row r="28" spans="1:11" x14ac:dyDescent="0.15">
      <c r="A28" s="280" t="str">
        <f>IF(連結実質赤字比率に係る赤字・黒字の構成分析!C$42="",NA(),連結実質赤字比率に係る赤字・黒字の構成分析!C$42)</f>
        <v>その他会計（赤字）</v>
      </c>
      <c r="B28" s="280" t="e">
        <f>IF(ROUND(VALUE(SUBSTITUTE(連結実質赤字比率に係る赤字・黒字の構成分析!F$42,"▲","-")),2)&lt;0,ABS(ROUND(VALUE(SUBSTITUTE(連結実質赤字比率に係る赤字・黒字の構成分析!F$42,"▲","-")),2)),NA())</f>
        <v>#VALUE!</v>
      </c>
      <c r="C28" s="280" t="e">
        <f>IF(ROUND(VALUE(SUBSTITUTE(連結実質赤字比率に係る赤字・黒字の構成分析!F$42,"▲","-")),2)&gt;=0,ABS(ROUND(VALUE(SUBSTITUTE(連結実質赤字比率に係る赤字・黒字の構成分析!F$42,"▲","-")),2)),NA())</f>
        <v>#VALUE!</v>
      </c>
      <c r="D28" s="280" t="e">
        <f>IF(ROUND(VALUE(SUBSTITUTE(連結実質赤字比率に係る赤字・黒字の構成分析!G$42,"▲","-")),2)&lt;0,ABS(ROUND(VALUE(SUBSTITUTE(連結実質赤字比率に係る赤字・黒字の構成分析!G$42,"▲","-")),2)),NA())</f>
        <v>#VALUE!</v>
      </c>
      <c r="E28" s="280" t="e">
        <f>IF(ROUND(VALUE(SUBSTITUTE(連結実質赤字比率に係る赤字・黒字の構成分析!G$42,"▲","-")),2)&gt;=0,ABS(ROUND(VALUE(SUBSTITUTE(連結実質赤字比率に係る赤字・黒字の構成分析!G$42,"▲","-")),2)),NA())</f>
        <v>#VALUE!</v>
      </c>
      <c r="F28" s="280" t="e">
        <f>IF(ROUND(VALUE(SUBSTITUTE(連結実質赤字比率に係る赤字・黒字の構成分析!H$42,"▲","-")),2)&lt;0,ABS(ROUND(VALUE(SUBSTITUTE(連結実質赤字比率に係る赤字・黒字の構成分析!H$42,"▲","-")),2)),NA())</f>
        <v>#VALUE!</v>
      </c>
      <c r="G28" s="280" t="e">
        <f>IF(ROUND(VALUE(SUBSTITUTE(連結実質赤字比率に係る赤字・黒字の構成分析!H$42,"▲","-")),2)&gt;=0,ABS(ROUND(VALUE(SUBSTITUTE(連結実質赤字比率に係る赤字・黒字の構成分析!H$42,"▲","-")),2)),NA())</f>
        <v>#VALUE!</v>
      </c>
      <c r="H28" s="280" t="e">
        <f>IF(ROUND(VALUE(SUBSTITUTE(連結実質赤字比率に係る赤字・黒字の構成分析!I$42,"▲","-")),2)&lt;0,ABS(ROUND(VALUE(SUBSTITUTE(連結実質赤字比率に係る赤字・黒字の構成分析!I$42,"▲","-")),2)),NA())</f>
        <v>#VALUE!</v>
      </c>
      <c r="I28" s="280" t="e">
        <f>IF(ROUND(VALUE(SUBSTITUTE(連結実質赤字比率に係る赤字・黒字の構成分析!I$42,"▲","-")),2)&gt;=0,ABS(ROUND(VALUE(SUBSTITUTE(連結実質赤字比率に係る赤字・黒字の構成分析!I$42,"▲","-")),2)),NA())</f>
        <v>#VALUE!</v>
      </c>
      <c r="J28" s="280" t="e">
        <f>IF(ROUND(VALUE(SUBSTITUTE(連結実質赤字比率に係る赤字・黒字の構成分析!J$42,"▲","-")),2)&lt;0,ABS(ROUND(VALUE(SUBSTITUTE(連結実質赤字比率に係る赤字・黒字の構成分析!J$42,"▲","-")),2)),NA())</f>
        <v>#VALUE!</v>
      </c>
      <c r="K28" s="280" t="e">
        <f>IF(ROUND(VALUE(SUBSTITUTE(連結実質赤字比率に係る赤字・黒字の構成分析!J$42,"▲","-")),2)&gt;=0,ABS(ROUND(VALUE(SUBSTITUTE(連結実質赤字比率に係る赤字・黒字の構成分析!J$42,"▲","-")),2)),NA())</f>
        <v>#VALUE!</v>
      </c>
    </row>
    <row r="29" spans="1:11" x14ac:dyDescent="0.15">
      <c r="A29" s="280" t="e">
        <f>IF(連結実質赤字比率に係る赤字・黒字の構成分析!C$41="",NA(),連結実質赤字比率に係る赤字・黒字の構成分析!C$41)</f>
        <v>#N/A</v>
      </c>
      <c r="B29" s="280" t="e">
        <f>IF(ROUND(VALUE(SUBSTITUTE(連結実質赤字比率に係る赤字・黒字の構成分析!F$41,"▲","-")),2)&lt;0,ABS(ROUND(VALUE(SUBSTITUTE(連結実質赤字比率に係る赤字・黒字の構成分析!F$41,"▲","-")),2)),NA())</f>
        <v>#VALUE!</v>
      </c>
      <c r="C29" s="280" t="e">
        <f>IF(ROUND(VALUE(SUBSTITUTE(連結実質赤字比率に係る赤字・黒字の構成分析!F$41,"▲","-")),2)&gt;=0,ABS(ROUND(VALUE(SUBSTITUTE(連結実質赤字比率に係る赤字・黒字の構成分析!F$41,"▲","-")),2)),NA())</f>
        <v>#VALUE!</v>
      </c>
      <c r="D29" s="280" t="e">
        <f>IF(ROUND(VALUE(SUBSTITUTE(連結実質赤字比率に係る赤字・黒字の構成分析!G$41,"▲","-")),2)&lt;0,ABS(ROUND(VALUE(SUBSTITUTE(連結実質赤字比率に係る赤字・黒字の構成分析!G$41,"▲","-")),2)),NA())</f>
        <v>#VALUE!</v>
      </c>
      <c r="E29" s="280" t="e">
        <f>IF(ROUND(VALUE(SUBSTITUTE(連結実質赤字比率に係る赤字・黒字の構成分析!G$41,"▲","-")),2)&gt;=0,ABS(ROUND(VALUE(SUBSTITUTE(連結実質赤字比率に係る赤字・黒字の構成分析!G$41,"▲","-")),2)),NA())</f>
        <v>#VALUE!</v>
      </c>
      <c r="F29" s="280" t="e">
        <f>IF(ROUND(VALUE(SUBSTITUTE(連結実質赤字比率に係る赤字・黒字の構成分析!H$41,"▲","-")),2)&lt;0,ABS(ROUND(VALUE(SUBSTITUTE(連結実質赤字比率に係る赤字・黒字の構成分析!H$41,"▲","-")),2)),NA())</f>
        <v>#VALUE!</v>
      </c>
      <c r="G29" s="280" t="e">
        <f>IF(ROUND(VALUE(SUBSTITUTE(連結実質赤字比率に係る赤字・黒字の構成分析!H$41,"▲","-")),2)&gt;=0,ABS(ROUND(VALUE(SUBSTITUTE(連結実質赤字比率に係る赤字・黒字の構成分析!H$41,"▲","-")),2)),NA())</f>
        <v>#VALUE!</v>
      </c>
      <c r="H29" s="280" t="e">
        <f>IF(ROUND(VALUE(SUBSTITUTE(連結実質赤字比率に係る赤字・黒字の構成分析!I$41,"▲","-")),2)&lt;0,ABS(ROUND(VALUE(SUBSTITUTE(連結実質赤字比率に係る赤字・黒字の構成分析!I$41,"▲","-")),2)),NA())</f>
        <v>#VALUE!</v>
      </c>
      <c r="I29" s="280" t="e">
        <f>IF(ROUND(VALUE(SUBSTITUTE(連結実質赤字比率に係る赤字・黒字の構成分析!I$41,"▲","-")),2)&gt;=0,ABS(ROUND(VALUE(SUBSTITUTE(連結実質赤字比率に係る赤字・黒字の構成分析!I$41,"▲","-")),2)),NA())</f>
        <v>#VALUE!</v>
      </c>
      <c r="J29" s="280" t="e">
        <f>IF(ROUND(VALUE(SUBSTITUTE(連結実質赤字比率に係る赤字・黒字の構成分析!J$41,"▲","-")),2)&lt;0,ABS(ROUND(VALUE(SUBSTITUTE(連結実質赤字比率に係る赤字・黒字の構成分析!J$41,"▲","-")),2)),NA())</f>
        <v>#VALUE!</v>
      </c>
      <c r="K29" s="280" t="e">
        <f>IF(ROUND(VALUE(SUBSTITUTE(連結実質赤字比率に係る赤字・黒字の構成分析!J$41,"▲","-")),2)&gt;=0,ABS(ROUND(VALUE(SUBSTITUTE(連結実質赤字比率に係る赤字・黒字の構成分析!J$41,"▲","-")),2)),NA())</f>
        <v>#VALUE!</v>
      </c>
    </row>
    <row r="30" spans="1:11" x14ac:dyDescent="0.15">
      <c r="A30" s="280" t="e">
        <f>IF(連結実質赤字比率に係る赤字・黒字の構成分析!C$40="",NA(),連結実質赤字比率に係る赤字・黒字の構成分析!C$40)</f>
        <v>#N/A</v>
      </c>
      <c r="B30" s="280" t="e">
        <f>IF(ROUND(VALUE(SUBSTITUTE(連結実質赤字比率に係る赤字・黒字の構成分析!F$40,"▲","-")),2)&lt;0,ABS(ROUND(VALUE(SUBSTITUTE(連結実質赤字比率に係る赤字・黒字の構成分析!F$40,"▲","-")),2)),NA())</f>
        <v>#VALUE!</v>
      </c>
      <c r="C30" s="280" t="e">
        <f>IF(ROUND(VALUE(SUBSTITUTE(連結実質赤字比率に係る赤字・黒字の構成分析!F$40,"▲","-")),2)&gt;=0,ABS(ROUND(VALUE(SUBSTITUTE(連結実質赤字比率に係る赤字・黒字の構成分析!F$40,"▲","-")),2)),NA())</f>
        <v>#VALUE!</v>
      </c>
      <c r="D30" s="280" t="e">
        <f>IF(ROUND(VALUE(SUBSTITUTE(連結実質赤字比率に係る赤字・黒字の構成分析!G$40,"▲","-")),2)&lt;0,ABS(ROUND(VALUE(SUBSTITUTE(連結実質赤字比率に係る赤字・黒字の構成分析!G$40,"▲","-")),2)),NA())</f>
        <v>#VALUE!</v>
      </c>
      <c r="E30" s="280" t="e">
        <f>IF(ROUND(VALUE(SUBSTITUTE(連結実質赤字比率に係る赤字・黒字の構成分析!G$40,"▲","-")),2)&gt;=0,ABS(ROUND(VALUE(SUBSTITUTE(連結実質赤字比率に係る赤字・黒字の構成分析!G$40,"▲","-")),2)),NA())</f>
        <v>#VALUE!</v>
      </c>
      <c r="F30" s="280" t="e">
        <f>IF(ROUND(VALUE(SUBSTITUTE(連結実質赤字比率に係る赤字・黒字の構成分析!H$40,"▲","-")),2)&lt;0,ABS(ROUND(VALUE(SUBSTITUTE(連結実質赤字比率に係る赤字・黒字の構成分析!H$40,"▲","-")),2)),NA())</f>
        <v>#VALUE!</v>
      </c>
      <c r="G30" s="280" t="e">
        <f>IF(ROUND(VALUE(SUBSTITUTE(連結実質赤字比率に係る赤字・黒字の構成分析!H$40,"▲","-")),2)&gt;=0,ABS(ROUND(VALUE(SUBSTITUTE(連結実質赤字比率に係る赤字・黒字の構成分析!H$40,"▲","-")),2)),NA())</f>
        <v>#VALUE!</v>
      </c>
      <c r="H30" s="280" t="e">
        <f>IF(ROUND(VALUE(SUBSTITUTE(連結実質赤字比率に係る赤字・黒字の構成分析!I$40,"▲","-")),2)&lt;0,ABS(ROUND(VALUE(SUBSTITUTE(連結実質赤字比率に係る赤字・黒字の構成分析!I$40,"▲","-")),2)),NA())</f>
        <v>#VALUE!</v>
      </c>
      <c r="I30" s="280" t="e">
        <f>IF(ROUND(VALUE(SUBSTITUTE(連結実質赤字比率に係る赤字・黒字の構成分析!I$40,"▲","-")),2)&gt;=0,ABS(ROUND(VALUE(SUBSTITUTE(連結実質赤字比率に係る赤字・黒字の構成分析!I$40,"▲","-")),2)),NA())</f>
        <v>#VALUE!</v>
      </c>
      <c r="J30" s="280" t="e">
        <f>IF(ROUND(VALUE(SUBSTITUTE(連結実質赤字比率に係る赤字・黒字の構成分析!J$40,"▲","-")),2)&lt;0,ABS(ROUND(VALUE(SUBSTITUTE(連結実質赤字比率に係る赤字・黒字の構成分析!J$40,"▲","-")),2)),NA())</f>
        <v>#VALUE!</v>
      </c>
      <c r="K30" s="280" t="e">
        <f>IF(ROUND(VALUE(SUBSTITUTE(連結実質赤字比率に係る赤字・黒字の構成分析!J$40,"▲","-")),2)&gt;=0,ABS(ROUND(VALUE(SUBSTITUTE(連結実質赤字比率に係る赤字・黒字の構成分析!J$40,"▲","-")),2)),NA())</f>
        <v>#VALUE!</v>
      </c>
    </row>
    <row r="31" spans="1:11" x14ac:dyDescent="0.15">
      <c r="A31" s="280" t="e">
        <f>IF(連結実質赤字比率に係る赤字・黒字の構成分析!C$39="",NA(),連結実質赤字比率に係る赤字・黒字の構成分析!C$39)</f>
        <v>#N/A</v>
      </c>
      <c r="B31" s="280" t="e">
        <f>IF(ROUND(VALUE(SUBSTITUTE(連結実質赤字比率に係る赤字・黒字の構成分析!F$39,"▲","-")),2)&lt;0,ABS(ROUND(VALUE(SUBSTITUTE(連結実質赤字比率に係る赤字・黒字の構成分析!F$39,"▲","-")),2)),NA())</f>
        <v>#VALUE!</v>
      </c>
      <c r="C31" s="280" t="e">
        <f>IF(ROUND(VALUE(SUBSTITUTE(連結実質赤字比率に係る赤字・黒字の構成分析!F$39,"▲","-")),2)&gt;=0,ABS(ROUND(VALUE(SUBSTITUTE(連結実質赤字比率に係る赤字・黒字の構成分析!F$39,"▲","-")),2)),NA())</f>
        <v>#VALUE!</v>
      </c>
      <c r="D31" s="280" t="e">
        <f>IF(ROUND(VALUE(SUBSTITUTE(連結実質赤字比率に係る赤字・黒字の構成分析!G$39,"▲","-")),2)&lt;0,ABS(ROUND(VALUE(SUBSTITUTE(連結実質赤字比率に係る赤字・黒字の構成分析!G$39,"▲","-")),2)),NA())</f>
        <v>#VALUE!</v>
      </c>
      <c r="E31" s="280" t="e">
        <f>IF(ROUND(VALUE(SUBSTITUTE(連結実質赤字比率に係る赤字・黒字の構成分析!G$39,"▲","-")),2)&gt;=0,ABS(ROUND(VALUE(SUBSTITUTE(連結実質赤字比率に係る赤字・黒字の構成分析!G$39,"▲","-")),2)),NA())</f>
        <v>#VALUE!</v>
      </c>
      <c r="F31" s="280" t="e">
        <f>IF(ROUND(VALUE(SUBSTITUTE(連結実質赤字比率に係る赤字・黒字の構成分析!H$39,"▲","-")),2)&lt;0,ABS(ROUND(VALUE(SUBSTITUTE(連結実質赤字比率に係る赤字・黒字の構成分析!H$39,"▲","-")),2)),NA())</f>
        <v>#VALUE!</v>
      </c>
      <c r="G31" s="280" t="e">
        <f>IF(ROUND(VALUE(SUBSTITUTE(連結実質赤字比率に係る赤字・黒字の構成分析!H$39,"▲","-")),2)&gt;=0,ABS(ROUND(VALUE(SUBSTITUTE(連結実質赤字比率に係る赤字・黒字の構成分析!H$39,"▲","-")),2)),NA())</f>
        <v>#VALUE!</v>
      </c>
      <c r="H31" s="280" t="e">
        <f>IF(ROUND(VALUE(SUBSTITUTE(連結実質赤字比率に係る赤字・黒字の構成分析!I$39,"▲","-")),2)&lt;0,ABS(ROUND(VALUE(SUBSTITUTE(連結実質赤字比率に係る赤字・黒字の構成分析!I$39,"▲","-")),2)),NA())</f>
        <v>#VALUE!</v>
      </c>
      <c r="I31" s="280" t="e">
        <f>IF(ROUND(VALUE(SUBSTITUTE(連結実質赤字比率に係る赤字・黒字の構成分析!I$39,"▲","-")),2)&gt;=0,ABS(ROUND(VALUE(SUBSTITUTE(連結実質赤字比率に係る赤字・黒字の構成分析!I$39,"▲","-")),2)),NA())</f>
        <v>#VALUE!</v>
      </c>
      <c r="J31" s="280" t="e">
        <f>IF(ROUND(VALUE(SUBSTITUTE(連結実質赤字比率に係る赤字・黒字の構成分析!J$39,"▲","-")),2)&lt;0,ABS(ROUND(VALUE(SUBSTITUTE(連結実質赤字比率に係る赤字・黒字の構成分析!J$39,"▲","-")),2)),NA())</f>
        <v>#VALUE!</v>
      </c>
      <c r="K31" s="280" t="e">
        <f>IF(ROUND(VALUE(SUBSTITUTE(連結実質赤字比率に係る赤字・黒字の構成分析!J$39,"▲","-")),2)&gt;=0,ABS(ROUND(VALUE(SUBSTITUTE(連結実質赤字比率に係る赤字・黒字の構成分析!J$39,"▲","-")),2)),NA())</f>
        <v>#VALUE!</v>
      </c>
    </row>
    <row r="32" spans="1:11" x14ac:dyDescent="0.15">
      <c r="A32" s="280" t="str">
        <f>IF(連結実質赤字比率に係る赤字・黒字の構成分析!C$38="",NA(),連結実質赤字比率に係る赤字・黒字の構成分析!C$38)</f>
        <v>後期高齢者医療特別会計</v>
      </c>
      <c r="B32" s="280" t="e">
        <f>IF(ROUND(VALUE(SUBSTITUTE(連結実質赤字比率に係る赤字・黒字の構成分析!F$38,"▲","-")),2)&lt;0,ABS(ROUND(VALUE(SUBSTITUTE(連結実質赤字比率に係る赤字・黒字の構成分析!F$38,"▲","-")),2)),NA())</f>
        <v>#N/A</v>
      </c>
      <c r="C32" s="280">
        <f>IF(ROUND(VALUE(SUBSTITUTE(連結実質赤字比率に係る赤字・黒字の構成分析!F$38,"▲","-")),2)&gt;=0,ABS(ROUND(VALUE(SUBSTITUTE(連結実質赤字比率に係る赤字・黒字の構成分析!F$38,"▲","-")),2)),NA())</f>
        <v>0</v>
      </c>
      <c r="D32" s="280" t="e">
        <f>IF(ROUND(VALUE(SUBSTITUTE(連結実質赤字比率に係る赤字・黒字の構成分析!G$38,"▲","-")),2)&lt;0,ABS(ROUND(VALUE(SUBSTITUTE(連結実質赤字比率に係る赤字・黒字の構成分析!G$38,"▲","-")),2)),NA())</f>
        <v>#N/A</v>
      </c>
      <c r="E32" s="280">
        <f>IF(ROUND(VALUE(SUBSTITUTE(連結実質赤字比率に係る赤字・黒字の構成分析!G$38,"▲","-")),2)&gt;=0,ABS(ROUND(VALUE(SUBSTITUTE(連結実質赤字比率に係る赤字・黒字の構成分析!G$38,"▲","-")),2)),NA())</f>
        <v>0</v>
      </c>
      <c r="F32" s="280" t="e">
        <f>IF(ROUND(VALUE(SUBSTITUTE(連結実質赤字比率に係る赤字・黒字の構成分析!H$38,"▲","-")),2)&lt;0,ABS(ROUND(VALUE(SUBSTITUTE(連結実質赤字比率に係る赤字・黒字の構成分析!H$38,"▲","-")),2)),NA())</f>
        <v>#N/A</v>
      </c>
      <c r="G32" s="280">
        <f>IF(ROUND(VALUE(SUBSTITUTE(連結実質赤字比率に係る赤字・黒字の構成分析!H$38,"▲","-")),2)&gt;=0,ABS(ROUND(VALUE(SUBSTITUTE(連結実質赤字比率に係る赤字・黒字の構成分析!H$38,"▲","-")),2)),NA())</f>
        <v>0</v>
      </c>
      <c r="H32" s="280" t="e">
        <f>IF(ROUND(VALUE(SUBSTITUTE(連結実質赤字比率に係る赤字・黒字の構成分析!I$38,"▲","-")),2)&lt;0,ABS(ROUND(VALUE(SUBSTITUTE(連結実質赤字比率に係る赤字・黒字の構成分析!I$38,"▲","-")),2)),NA())</f>
        <v>#N/A</v>
      </c>
      <c r="I32" s="280">
        <f>IF(ROUND(VALUE(SUBSTITUTE(連結実質赤字比率に係る赤字・黒字の構成分析!I$38,"▲","-")),2)&gt;=0,ABS(ROUND(VALUE(SUBSTITUTE(連結実質赤字比率に係る赤字・黒字の構成分析!I$38,"▲","-")),2)),NA())</f>
        <v>0</v>
      </c>
      <c r="J32" s="280" t="e">
        <f>IF(ROUND(VALUE(SUBSTITUTE(連結実質赤字比率に係る赤字・黒字の構成分析!J$38,"▲","-")),2)&lt;0,ABS(ROUND(VALUE(SUBSTITUTE(連結実質赤字比率に係る赤字・黒字の構成分析!J$38,"▲","-")),2)),NA())</f>
        <v>#N/A</v>
      </c>
      <c r="K32" s="280">
        <f>IF(ROUND(VALUE(SUBSTITUTE(連結実質赤字比率に係る赤字・黒字の構成分析!J$38,"▲","-")),2)&gt;=0,ABS(ROUND(VALUE(SUBSTITUTE(連結実質赤字比率に係る赤字・黒字の構成分析!J$38,"▲","-")),2)),NA())</f>
        <v>0</v>
      </c>
    </row>
    <row r="33" spans="1:16" x14ac:dyDescent="0.15">
      <c r="A33" s="280" t="str">
        <f>IF(連結実質赤字比率に係る赤字・黒字の構成分析!C$37="",NA(),連結実質赤字比率に係る赤字・黒字の構成分析!C$37)</f>
        <v>下水道事業特別会計</v>
      </c>
      <c r="B33" s="280" t="e">
        <f>IF(ROUND(VALUE(SUBSTITUTE(連結実質赤字比率に係る赤字・黒字の構成分析!F$37,"▲","-")),2)&lt;0,ABS(ROUND(VALUE(SUBSTITUTE(連結実質赤字比率に係る赤字・黒字の構成分析!F$37,"▲","-")),2)),NA())</f>
        <v>#N/A</v>
      </c>
      <c r="C33" s="280">
        <f>IF(ROUND(VALUE(SUBSTITUTE(連結実質赤字比率に係る赤字・黒字の構成分析!F$37,"▲","-")),2)&gt;=0,ABS(ROUND(VALUE(SUBSTITUTE(連結実質赤字比率に係る赤字・黒字の構成分析!F$37,"▲","-")),2)),NA())</f>
        <v>0.01</v>
      </c>
      <c r="D33" s="280" t="e">
        <f>IF(ROUND(VALUE(SUBSTITUTE(連結実質赤字比率に係る赤字・黒字の構成分析!G$37,"▲","-")),2)&lt;0,ABS(ROUND(VALUE(SUBSTITUTE(連結実質赤字比率に係る赤字・黒字の構成分析!G$37,"▲","-")),2)),NA())</f>
        <v>#N/A</v>
      </c>
      <c r="E33" s="280">
        <f>IF(ROUND(VALUE(SUBSTITUTE(連結実質赤字比率に係る赤字・黒字の構成分析!G$37,"▲","-")),2)&gt;=0,ABS(ROUND(VALUE(SUBSTITUTE(連結実質赤字比率に係る赤字・黒字の構成分析!G$37,"▲","-")),2)),NA())</f>
        <v>0.01</v>
      </c>
      <c r="F33" s="280" t="e">
        <f>IF(ROUND(VALUE(SUBSTITUTE(連結実質赤字比率に係る赤字・黒字の構成分析!H$37,"▲","-")),2)&lt;0,ABS(ROUND(VALUE(SUBSTITUTE(連結実質赤字比率に係る赤字・黒字の構成分析!H$37,"▲","-")),2)),NA())</f>
        <v>#N/A</v>
      </c>
      <c r="G33" s="280">
        <f>IF(ROUND(VALUE(SUBSTITUTE(連結実質赤字比率に係る赤字・黒字の構成分析!H$37,"▲","-")),2)&gt;=0,ABS(ROUND(VALUE(SUBSTITUTE(連結実質赤字比率に係る赤字・黒字の構成分析!H$37,"▲","-")),2)),NA())</f>
        <v>0.01</v>
      </c>
      <c r="H33" s="280" t="e">
        <f>IF(ROUND(VALUE(SUBSTITUTE(連結実質赤字比率に係る赤字・黒字の構成分析!I$37,"▲","-")),2)&lt;0,ABS(ROUND(VALUE(SUBSTITUTE(連結実質赤字比率に係る赤字・黒字の構成分析!I$37,"▲","-")),2)),NA())</f>
        <v>#N/A</v>
      </c>
      <c r="I33" s="280">
        <f>IF(ROUND(VALUE(SUBSTITUTE(連結実質赤字比率に係る赤字・黒字の構成分析!I$37,"▲","-")),2)&gt;=0,ABS(ROUND(VALUE(SUBSTITUTE(連結実質赤字比率に係る赤字・黒字の構成分析!I$37,"▲","-")),2)),NA())</f>
        <v>0.01</v>
      </c>
      <c r="J33" s="280" t="e">
        <f>IF(ROUND(VALUE(SUBSTITUTE(連結実質赤字比率に係る赤字・黒字の構成分析!J$37,"▲","-")),2)&lt;0,ABS(ROUND(VALUE(SUBSTITUTE(連結実質赤字比率に係る赤字・黒字の構成分析!J$37,"▲","-")),2)),NA())</f>
        <v>#N/A</v>
      </c>
      <c r="K33" s="280">
        <f>IF(ROUND(VALUE(SUBSTITUTE(連結実質赤字比率に係る赤字・黒字の構成分析!J$37,"▲","-")),2)&gt;=0,ABS(ROUND(VALUE(SUBSTITUTE(連結実質赤字比率に係る赤字・黒字の構成分析!J$37,"▲","-")),2)),NA())</f>
        <v>0.24</v>
      </c>
    </row>
    <row r="34" spans="1:16" x14ac:dyDescent="0.15">
      <c r="A34" s="280" t="str">
        <f>IF(連結実質赤字比率に係る赤字・黒字の構成分析!C$36="",NA(),連結実質赤字比率に係る赤字・黒字の構成分析!C$36)</f>
        <v>国民健康保険特別会計</v>
      </c>
      <c r="B34" s="280" t="e">
        <f>IF(ROUND(VALUE(SUBSTITUTE(連結実質赤字比率に係る赤字・黒字の構成分析!F$36,"▲","-")),2)&lt;0,ABS(ROUND(VALUE(SUBSTITUTE(連結実質赤字比率に係る赤字・黒字の構成分析!F$36,"▲","-")),2)),NA())</f>
        <v>#N/A</v>
      </c>
      <c r="C34" s="280">
        <f>IF(ROUND(VALUE(SUBSTITUTE(連結実質赤字比率に係る赤字・黒字の構成分析!F$36,"▲","-")),2)&gt;=0,ABS(ROUND(VALUE(SUBSTITUTE(連結実質赤字比率に係る赤字・黒字の構成分析!F$36,"▲","-")),2)),NA())</f>
        <v>1.1200000000000001</v>
      </c>
      <c r="D34" s="280" t="e">
        <f>IF(ROUND(VALUE(SUBSTITUTE(連結実質赤字比率に係る赤字・黒字の構成分析!G$36,"▲","-")),2)&lt;0,ABS(ROUND(VALUE(SUBSTITUTE(連結実質赤字比率に係る赤字・黒字の構成分析!G$36,"▲","-")),2)),NA())</f>
        <v>#N/A</v>
      </c>
      <c r="E34" s="280">
        <f>IF(ROUND(VALUE(SUBSTITUTE(連結実質赤字比率に係る赤字・黒字の構成分析!G$36,"▲","-")),2)&gt;=0,ABS(ROUND(VALUE(SUBSTITUTE(連結実質赤字比率に係る赤字・黒字の構成分析!G$36,"▲","-")),2)),NA())</f>
        <v>0.92</v>
      </c>
      <c r="F34" s="280" t="e">
        <f>IF(ROUND(VALUE(SUBSTITUTE(連結実質赤字比率に係る赤字・黒字の構成分析!H$36,"▲","-")),2)&lt;0,ABS(ROUND(VALUE(SUBSTITUTE(連結実質赤字比率に係る赤字・黒字の構成分析!H$36,"▲","-")),2)),NA())</f>
        <v>#N/A</v>
      </c>
      <c r="G34" s="280">
        <f>IF(ROUND(VALUE(SUBSTITUTE(連結実質赤字比率に係る赤字・黒字の構成分析!H$36,"▲","-")),2)&gt;=0,ABS(ROUND(VALUE(SUBSTITUTE(連結実質赤字比率に係る赤字・黒字の構成分析!H$36,"▲","-")),2)),NA())</f>
        <v>1.48</v>
      </c>
      <c r="H34" s="280" t="e">
        <f>IF(ROUND(VALUE(SUBSTITUTE(連結実質赤字比率に係る赤字・黒字の構成分析!I$36,"▲","-")),2)&lt;0,ABS(ROUND(VALUE(SUBSTITUTE(連結実質赤字比率に係る赤字・黒字の構成分析!I$36,"▲","-")),2)),NA())</f>
        <v>#N/A</v>
      </c>
      <c r="I34" s="280">
        <f>IF(ROUND(VALUE(SUBSTITUTE(連結実質赤字比率に係る赤字・黒字の構成分析!I$36,"▲","-")),2)&gt;=0,ABS(ROUND(VALUE(SUBSTITUTE(連結実質赤字比率に係る赤字・黒字の構成分析!I$36,"▲","-")),2)),NA())</f>
        <v>0.86</v>
      </c>
      <c r="J34" s="280" t="e">
        <f>IF(ROUND(VALUE(SUBSTITUTE(連結実質赤字比率に係る赤字・黒字の構成分析!J$36,"▲","-")),2)&lt;0,ABS(ROUND(VALUE(SUBSTITUTE(連結実質赤字比率に係る赤字・黒字の構成分析!J$36,"▲","-")),2)),NA())</f>
        <v>#N/A</v>
      </c>
      <c r="K34" s="280">
        <f>IF(ROUND(VALUE(SUBSTITUTE(連結実質赤字比率に係る赤字・黒字の構成分析!J$36,"▲","-")),2)&gt;=0,ABS(ROUND(VALUE(SUBSTITUTE(連結実質赤字比率に係る赤字・黒字の構成分析!J$36,"▲","-")),2)),NA())</f>
        <v>0.69</v>
      </c>
    </row>
    <row r="35" spans="1:16" x14ac:dyDescent="0.15">
      <c r="A35" s="280" t="str">
        <f>IF(連結実質赤字比率に係る赤字・黒字の構成分析!C$35="",NA(),連結実質赤字比率に係る赤字・黒字の構成分析!C$35)</f>
        <v>介護保険特別会計</v>
      </c>
      <c r="B35" s="280" t="e">
        <f>IF(ROUND(VALUE(SUBSTITUTE(連結実質赤字比率に係る赤字・黒字の構成分析!F$35,"▲","-")),2)&lt;0,ABS(ROUND(VALUE(SUBSTITUTE(連結実質赤字比率に係る赤字・黒字の構成分析!F$35,"▲","-")),2)),NA())</f>
        <v>#N/A</v>
      </c>
      <c r="C35" s="280">
        <f>IF(ROUND(VALUE(SUBSTITUTE(連結実質赤字比率に係る赤字・黒字の構成分析!F$35,"▲","-")),2)&gt;=0,ABS(ROUND(VALUE(SUBSTITUTE(連結実質赤字比率に係る赤字・黒字の構成分析!F$35,"▲","-")),2)),NA())</f>
        <v>2.04</v>
      </c>
      <c r="D35" s="280" t="e">
        <f>IF(ROUND(VALUE(SUBSTITUTE(連結実質赤字比率に係る赤字・黒字の構成分析!G$35,"▲","-")),2)&lt;0,ABS(ROUND(VALUE(SUBSTITUTE(連結実質赤字比率に係る赤字・黒字の構成分析!G$35,"▲","-")),2)),NA())</f>
        <v>#N/A</v>
      </c>
      <c r="E35" s="280">
        <f>IF(ROUND(VALUE(SUBSTITUTE(連結実質赤字比率に係る赤字・黒字の構成分析!G$35,"▲","-")),2)&gt;=0,ABS(ROUND(VALUE(SUBSTITUTE(連結実質赤字比率に係る赤字・黒字の構成分析!G$35,"▲","-")),2)),NA())</f>
        <v>2.88</v>
      </c>
      <c r="F35" s="280" t="e">
        <f>IF(ROUND(VALUE(SUBSTITUTE(連結実質赤字比率に係る赤字・黒字の構成分析!H$35,"▲","-")),2)&lt;0,ABS(ROUND(VALUE(SUBSTITUTE(連結実質赤字比率に係る赤字・黒字の構成分析!H$35,"▲","-")),2)),NA())</f>
        <v>#N/A</v>
      </c>
      <c r="G35" s="280">
        <f>IF(ROUND(VALUE(SUBSTITUTE(連結実質赤字比率に係る赤字・黒字の構成分析!H$35,"▲","-")),2)&gt;=0,ABS(ROUND(VALUE(SUBSTITUTE(連結実質赤字比率に係る赤字・黒字の構成分析!H$35,"▲","-")),2)),NA())</f>
        <v>1.9</v>
      </c>
      <c r="H35" s="280" t="e">
        <f>IF(ROUND(VALUE(SUBSTITUTE(連結実質赤字比率に係る赤字・黒字の構成分析!I$35,"▲","-")),2)&lt;0,ABS(ROUND(VALUE(SUBSTITUTE(連結実質赤字比率に係る赤字・黒字の構成分析!I$35,"▲","-")),2)),NA())</f>
        <v>#N/A</v>
      </c>
      <c r="I35" s="280">
        <f>IF(ROUND(VALUE(SUBSTITUTE(連結実質赤字比率に係る赤字・黒字の構成分析!I$35,"▲","-")),2)&gt;=0,ABS(ROUND(VALUE(SUBSTITUTE(連結実質赤字比率に係る赤字・黒字の構成分析!I$35,"▲","-")),2)),NA())</f>
        <v>1.51</v>
      </c>
      <c r="J35" s="280" t="e">
        <f>IF(ROUND(VALUE(SUBSTITUTE(連結実質赤字比率に係る赤字・黒字の構成分析!J$35,"▲","-")),2)&lt;0,ABS(ROUND(VALUE(SUBSTITUTE(連結実質赤字比率に係る赤字・黒字の構成分析!J$35,"▲","-")),2)),NA())</f>
        <v>#N/A</v>
      </c>
      <c r="K35" s="280">
        <f>IF(ROUND(VALUE(SUBSTITUTE(連結実質赤字比率に係る赤字・黒字の構成分析!J$35,"▲","-")),2)&gt;=0,ABS(ROUND(VALUE(SUBSTITUTE(連結実質赤字比率に係る赤字・黒字の構成分析!J$35,"▲","-")),2)),NA())</f>
        <v>0.74</v>
      </c>
    </row>
    <row r="36" spans="1:16" x14ac:dyDescent="0.15">
      <c r="A36" s="280" t="str">
        <f>IF(連結実質赤字比率に係る赤字・黒字の構成分析!C$34="",NA(),連結実質赤字比率に係る赤字・黒字の構成分析!C$34)</f>
        <v>一般会計</v>
      </c>
      <c r="B36" s="280" t="e">
        <f>IF(ROUND(VALUE(SUBSTITUTE(連結実質赤字比率に係る赤字・黒字の構成分析!F$34,"▲","-")),2)&lt;0,ABS(ROUND(VALUE(SUBSTITUTE(連結実質赤字比率に係る赤字・黒字の構成分析!F$34,"▲","-")),2)),NA())</f>
        <v>#N/A</v>
      </c>
      <c r="C36" s="280">
        <f>IF(ROUND(VALUE(SUBSTITUTE(連結実質赤字比率に係る赤字・黒字の構成分析!F$34,"▲","-")),2)&gt;=0,ABS(ROUND(VALUE(SUBSTITUTE(連結実質赤字比率に係る赤字・黒字の構成分析!F$34,"▲","-")),2)),NA())</f>
        <v>2.87</v>
      </c>
      <c r="D36" s="280" t="e">
        <f>IF(ROUND(VALUE(SUBSTITUTE(連結実質赤字比率に係る赤字・黒字の構成分析!G$34,"▲","-")),2)&lt;0,ABS(ROUND(VALUE(SUBSTITUTE(連結実質赤字比率に係る赤字・黒字の構成分析!G$34,"▲","-")),2)),NA())</f>
        <v>#N/A</v>
      </c>
      <c r="E36" s="280">
        <f>IF(ROUND(VALUE(SUBSTITUTE(連結実質赤字比率に係る赤字・黒字の構成分析!G$34,"▲","-")),2)&gt;=0,ABS(ROUND(VALUE(SUBSTITUTE(連結実質赤字比率に係る赤字・黒字の構成分析!G$34,"▲","-")),2)),NA())</f>
        <v>2.37</v>
      </c>
      <c r="F36" s="280" t="e">
        <f>IF(ROUND(VALUE(SUBSTITUTE(連結実質赤字比率に係る赤字・黒字の構成分析!H$34,"▲","-")),2)&lt;0,ABS(ROUND(VALUE(SUBSTITUTE(連結実質赤字比率に係る赤字・黒字の構成分析!H$34,"▲","-")),2)),NA())</f>
        <v>#N/A</v>
      </c>
      <c r="G36" s="280">
        <f>IF(ROUND(VALUE(SUBSTITUTE(連結実質赤字比率に係る赤字・黒字の構成分析!H$34,"▲","-")),2)&gt;=0,ABS(ROUND(VALUE(SUBSTITUTE(連結実質赤字比率に係る赤字・黒字の構成分析!H$34,"▲","-")),2)),NA())</f>
        <v>4.57</v>
      </c>
      <c r="H36" s="280" t="e">
        <f>IF(ROUND(VALUE(SUBSTITUTE(連結実質赤字比率に係る赤字・黒字の構成分析!I$34,"▲","-")),2)&lt;0,ABS(ROUND(VALUE(SUBSTITUTE(連結実質赤字比率に係る赤字・黒字の構成分析!I$34,"▲","-")),2)),NA())</f>
        <v>#N/A</v>
      </c>
      <c r="I36" s="280">
        <f>IF(ROUND(VALUE(SUBSTITUTE(連結実質赤字比率に係る赤字・黒字の構成分析!I$34,"▲","-")),2)&gt;=0,ABS(ROUND(VALUE(SUBSTITUTE(連結実質赤字比率に係る赤字・黒字の構成分析!I$34,"▲","-")),2)),NA())</f>
        <v>4.93</v>
      </c>
      <c r="J36" s="280" t="e">
        <f>IF(ROUND(VALUE(SUBSTITUTE(連結実質赤字比率に係る赤字・黒字の構成分析!J$34,"▲","-")),2)&lt;0,ABS(ROUND(VALUE(SUBSTITUTE(連結実質赤字比率に係る赤字・黒字の構成分析!J$34,"▲","-")),2)),NA())</f>
        <v>#N/A</v>
      </c>
      <c r="K36" s="280">
        <f>IF(ROUND(VALUE(SUBSTITUTE(連結実質赤字比率に係る赤字・黒字の構成分析!J$34,"▲","-")),2)&gt;=0,ABS(ROUND(VALUE(SUBSTITUTE(連結実質赤字比率に係る赤字・黒字の構成分析!J$34,"▲","-")),2)),NA())</f>
        <v>4.1500000000000004</v>
      </c>
    </row>
    <row r="39" spans="1:16" x14ac:dyDescent="0.15">
      <c r="A39" s="278" t="s">
        <v>10</v>
      </c>
    </row>
    <row r="40" spans="1:16" x14ac:dyDescent="0.15">
      <c r="A40" s="281"/>
      <c r="B40" s="281" t="str">
        <f>'実質公債費比率（分子）の構造'!K$44</f>
        <v>H30</v>
      </c>
      <c r="C40" s="281"/>
      <c r="D40" s="281"/>
      <c r="E40" s="281" t="str">
        <f>'実質公債費比率（分子）の構造'!L$44</f>
        <v>R01</v>
      </c>
      <c r="F40" s="281"/>
      <c r="G40" s="281"/>
      <c r="H40" s="281" t="str">
        <f>'実質公債費比率（分子）の構造'!M$44</f>
        <v>R02</v>
      </c>
      <c r="I40" s="281"/>
      <c r="J40" s="281"/>
      <c r="K40" s="281" t="str">
        <f>'実質公債費比率（分子）の構造'!N$44</f>
        <v>R03</v>
      </c>
      <c r="L40" s="281"/>
      <c r="M40" s="281"/>
      <c r="N40" s="281" t="str">
        <f>'実質公債費比率（分子）の構造'!O$44</f>
        <v>R04</v>
      </c>
      <c r="O40" s="281"/>
      <c r="P40" s="281"/>
    </row>
    <row r="41" spans="1:16" x14ac:dyDescent="0.15">
      <c r="A41" s="281"/>
      <c r="B41" s="281" t="s">
        <v>112</v>
      </c>
      <c r="C41" s="281"/>
      <c r="D41" s="281" t="s">
        <v>114</v>
      </c>
      <c r="E41" s="281" t="s">
        <v>112</v>
      </c>
      <c r="F41" s="281"/>
      <c r="G41" s="281" t="s">
        <v>114</v>
      </c>
      <c r="H41" s="281" t="s">
        <v>112</v>
      </c>
      <c r="I41" s="281"/>
      <c r="J41" s="281" t="s">
        <v>114</v>
      </c>
      <c r="K41" s="281" t="s">
        <v>112</v>
      </c>
      <c r="L41" s="281"/>
      <c r="M41" s="281" t="s">
        <v>114</v>
      </c>
      <c r="N41" s="281" t="s">
        <v>112</v>
      </c>
      <c r="O41" s="281"/>
      <c r="P41" s="281" t="s">
        <v>114</v>
      </c>
    </row>
    <row r="42" spans="1:16" x14ac:dyDescent="0.15">
      <c r="A42" s="281" t="s">
        <v>116</v>
      </c>
      <c r="B42" s="281"/>
      <c r="C42" s="281"/>
      <c r="D42" s="281">
        <f>'実質公債費比率（分子）の構造'!K$52</f>
        <v>704</v>
      </c>
      <c r="E42" s="281"/>
      <c r="F42" s="281"/>
      <c r="G42" s="281">
        <f>'実質公債費比率（分子）の構造'!L$52</f>
        <v>697</v>
      </c>
      <c r="H42" s="281"/>
      <c r="I42" s="281"/>
      <c r="J42" s="281">
        <f>'実質公債費比率（分子）の構造'!M$52</f>
        <v>678</v>
      </c>
      <c r="K42" s="281"/>
      <c r="L42" s="281"/>
      <c r="M42" s="281">
        <f>'実質公債費比率（分子）の構造'!N$52</f>
        <v>666</v>
      </c>
      <c r="N42" s="281"/>
      <c r="O42" s="281"/>
      <c r="P42" s="281">
        <f>'実質公債費比率（分子）の構造'!O$52</f>
        <v>653</v>
      </c>
    </row>
    <row r="43" spans="1:16" x14ac:dyDescent="0.15">
      <c r="A43" s="281" t="s">
        <v>45</v>
      </c>
      <c r="B43" s="281">
        <f>'実質公債費比率（分子）の構造'!K$51</f>
        <v>0</v>
      </c>
      <c r="C43" s="281"/>
      <c r="D43" s="281"/>
      <c r="E43" s="281">
        <f>'実質公債費比率（分子）の構造'!L$51</f>
        <v>0</v>
      </c>
      <c r="F43" s="281"/>
      <c r="G43" s="281"/>
      <c r="H43" s="281">
        <f>'実質公債費比率（分子）の構造'!M$51</f>
        <v>0</v>
      </c>
      <c r="I43" s="281"/>
      <c r="J43" s="281"/>
      <c r="K43" s="281" t="str">
        <f>'実質公債費比率（分子）の構造'!N$51</f>
        <v>-</v>
      </c>
      <c r="L43" s="281"/>
      <c r="M43" s="281"/>
      <c r="N43" s="281" t="str">
        <f>'実質公債費比率（分子）の構造'!O$51</f>
        <v>-</v>
      </c>
      <c r="O43" s="281"/>
      <c r="P43" s="281"/>
    </row>
    <row r="44" spans="1:16" x14ac:dyDescent="0.15">
      <c r="A44" s="281" t="s">
        <v>40</v>
      </c>
      <c r="B44" s="281">
        <f>'実質公債費比率（分子）の構造'!K$50</f>
        <v>33</v>
      </c>
      <c r="C44" s="281"/>
      <c r="D44" s="281"/>
      <c r="E44" s="281">
        <f>'実質公債費比率（分子）の構造'!L$50</f>
        <v>32</v>
      </c>
      <c r="F44" s="281"/>
      <c r="G44" s="281"/>
      <c r="H44" s="281">
        <f>'実質公債費比率（分子）の構造'!M$50</f>
        <v>32</v>
      </c>
      <c r="I44" s="281"/>
      <c r="J44" s="281"/>
      <c r="K44" s="281">
        <f>'実質公債費比率（分子）の構造'!N$50</f>
        <v>32</v>
      </c>
      <c r="L44" s="281"/>
      <c r="M44" s="281"/>
      <c r="N44" s="281">
        <f>'実質公債費比率（分子）の構造'!O$50</f>
        <v>32</v>
      </c>
      <c r="O44" s="281"/>
      <c r="P44" s="281"/>
    </row>
    <row r="45" spans="1:16" x14ac:dyDescent="0.15">
      <c r="A45" s="281" t="s">
        <v>0</v>
      </c>
      <c r="B45" s="281">
        <f>'実質公債費比率（分子）の構造'!K$49</f>
        <v>64</v>
      </c>
      <c r="C45" s="281"/>
      <c r="D45" s="281"/>
      <c r="E45" s="281">
        <f>'実質公債費比率（分子）の構造'!L$49</f>
        <v>76</v>
      </c>
      <c r="F45" s="281"/>
      <c r="G45" s="281"/>
      <c r="H45" s="281">
        <f>'実質公債費比率（分子）の構造'!M$49</f>
        <v>75</v>
      </c>
      <c r="I45" s="281"/>
      <c r="J45" s="281"/>
      <c r="K45" s="281">
        <f>'実質公債費比率（分子）の構造'!N$49</f>
        <v>79</v>
      </c>
      <c r="L45" s="281"/>
      <c r="M45" s="281"/>
      <c r="N45" s="281">
        <f>'実質公債費比率（分子）の構造'!O$49</f>
        <v>76</v>
      </c>
      <c r="O45" s="281"/>
      <c r="P45" s="281"/>
    </row>
    <row r="46" spans="1:16" x14ac:dyDescent="0.15">
      <c r="A46" s="281" t="s">
        <v>38</v>
      </c>
      <c r="B46" s="281">
        <f>'実質公債費比率（分子）の構造'!K$48</f>
        <v>322</v>
      </c>
      <c r="C46" s="281"/>
      <c r="D46" s="281"/>
      <c r="E46" s="281">
        <f>'実質公債費比率（分子）の構造'!L$48</f>
        <v>319</v>
      </c>
      <c r="F46" s="281"/>
      <c r="G46" s="281"/>
      <c r="H46" s="281">
        <f>'実質公債費比率（分子）の構造'!M$48</f>
        <v>320</v>
      </c>
      <c r="I46" s="281"/>
      <c r="J46" s="281"/>
      <c r="K46" s="281">
        <f>'実質公債費比率（分子）の構造'!N$48</f>
        <v>325</v>
      </c>
      <c r="L46" s="281"/>
      <c r="M46" s="281"/>
      <c r="N46" s="281">
        <f>'実質公債費比率（分子）の構造'!O$48</f>
        <v>329</v>
      </c>
      <c r="O46" s="281"/>
      <c r="P46" s="281"/>
    </row>
    <row r="47" spans="1:16" x14ac:dyDescent="0.15">
      <c r="A47" s="281" t="s">
        <v>32</v>
      </c>
      <c r="B47" s="281" t="str">
        <f>'実質公債費比率（分子）の構造'!K$47</f>
        <v>-</v>
      </c>
      <c r="C47" s="281"/>
      <c r="D47" s="281"/>
      <c r="E47" s="281" t="str">
        <f>'実質公債費比率（分子）の構造'!L$47</f>
        <v>-</v>
      </c>
      <c r="F47" s="281"/>
      <c r="G47" s="281"/>
      <c r="H47" s="281" t="str">
        <f>'実質公債費比率（分子）の構造'!M$47</f>
        <v>-</v>
      </c>
      <c r="I47" s="281"/>
      <c r="J47" s="281"/>
      <c r="K47" s="281" t="str">
        <f>'実質公債費比率（分子）の構造'!N$47</f>
        <v>-</v>
      </c>
      <c r="L47" s="281"/>
      <c r="M47" s="281"/>
      <c r="N47" s="281" t="str">
        <f>'実質公債費比率（分子）の構造'!O$47</f>
        <v>-</v>
      </c>
      <c r="O47" s="281"/>
      <c r="P47" s="281"/>
    </row>
    <row r="48" spans="1:16" x14ac:dyDescent="0.15">
      <c r="A48" s="281" t="s">
        <v>117</v>
      </c>
      <c r="B48" s="281" t="str">
        <f>'実質公債費比率（分子）の構造'!K$46</f>
        <v>-</v>
      </c>
      <c r="C48" s="281"/>
      <c r="D48" s="281"/>
      <c r="E48" s="281" t="str">
        <f>'実質公債費比率（分子）の構造'!L$46</f>
        <v>-</v>
      </c>
      <c r="F48" s="281"/>
      <c r="G48" s="281"/>
      <c r="H48" s="281" t="str">
        <f>'実質公債費比率（分子）の構造'!M$46</f>
        <v>-</v>
      </c>
      <c r="I48" s="281"/>
      <c r="J48" s="281"/>
      <c r="K48" s="281" t="str">
        <f>'実質公債費比率（分子）の構造'!N$46</f>
        <v>-</v>
      </c>
      <c r="L48" s="281"/>
      <c r="M48" s="281"/>
      <c r="N48" s="281" t="str">
        <f>'実質公債費比率（分子）の構造'!O$46</f>
        <v>-</v>
      </c>
      <c r="O48" s="281"/>
      <c r="P48" s="281"/>
    </row>
    <row r="49" spans="1:16" x14ac:dyDescent="0.15">
      <c r="A49" s="281" t="s">
        <v>25</v>
      </c>
      <c r="B49" s="281">
        <f>'実質公債費比率（分子）の構造'!K$45</f>
        <v>686</v>
      </c>
      <c r="C49" s="281"/>
      <c r="D49" s="281"/>
      <c r="E49" s="281">
        <f>'実質公債費比率（分子）の構造'!L$45</f>
        <v>644</v>
      </c>
      <c r="F49" s="281"/>
      <c r="G49" s="281"/>
      <c r="H49" s="281">
        <f>'実質公債費比率（分子）の構造'!M$45</f>
        <v>616</v>
      </c>
      <c r="I49" s="281"/>
      <c r="J49" s="281"/>
      <c r="K49" s="281">
        <f>'実質公債費比率（分子）の構造'!N$45</f>
        <v>607</v>
      </c>
      <c r="L49" s="281"/>
      <c r="M49" s="281"/>
      <c r="N49" s="281">
        <f>'実質公債費比率（分子）の構造'!O$45</f>
        <v>604</v>
      </c>
      <c r="O49" s="281"/>
      <c r="P49" s="281"/>
    </row>
    <row r="50" spans="1:16" x14ac:dyDescent="0.15">
      <c r="A50" s="281" t="s">
        <v>53</v>
      </c>
      <c r="B50" s="281" t="e">
        <f>NA()</f>
        <v>#N/A</v>
      </c>
      <c r="C50" s="281">
        <f>IF(ISNUMBER('実質公債費比率（分子）の構造'!K$53),'実質公債費比率（分子）の構造'!K$53,NA())</f>
        <v>401</v>
      </c>
      <c r="D50" s="281" t="e">
        <f>NA()</f>
        <v>#N/A</v>
      </c>
      <c r="E50" s="281" t="e">
        <f>NA()</f>
        <v>#N/A</v>
      </c>
      <c r="F50" s="281">
        <f>IF(ISNUMBER('実質公債費比率（分子）の構造'!L$53),'実質公債費比率（分子）の構造'!L$53,NA())</f>
        <v>374</v>
      </c>
      <c r="G50" s="281" t="e">
        <f>NA()</f>
        <v>#N/A</v>
      </c>
      <c r="H50" s="281" t="e">
        <f>NA()</f>
        <v>#N/A</v>
      </c>
      <c r="I50" s="281">
        <f>IF(ISNUMBER('実質公債費比率（分子）の構造'!M$53),'実質公債費比率（分子）の構造'!M$53,NA())</f>
        <v>365</v>
      </c>
      <c r="J50" s="281" t="e">
        <f>NA()</f>
        <v>#N/A</v>
      </c>
      <c r="K50" s="281" t="e">
        <f>NA()</f>
        <v>#N/A</v>
      </c>
      <c r="L50" s="281">
        <f>IF(ISNUMBER('実質公債費比率（分子）の構造'!N$53),'実質公債費比率（分子）の構造'!N$53,NA())</f>
        <v>377</v>
      </c>
      <c r="M50" s="281" t="e">
        <f>NA()</f>
        <v>#N/A</v>
      </c>
      <c r="N50" s="281" t="e">
        <f>NA()</f>
        <v>#N/A</v>
      </c>
      <c r="O50" s="281">
        <f>IF(ISNUMBER('実質公債費比率（分子）の構造'!O$53),'実質公債費比率（分子）の構造'!O$53,NA())</f>
        <v>388</v>
      </c>
      <c r="P50" s="281" t="e">
        <f>NA()</f>
        <v>#N/A</v>
      </c>
    </row>
    <row r="53" spans="1:16" x14ac:dyDescent="0.15">
      <c r="A53" s="278" t="s">
        <v>119</v>
      </c>
    </row>
    <row r="54" spans="1:16" x14ac:dyDescent="0.15">
      <c r="A54" s="280"/>
      <c r="B54" s="280" t="str">
        <f>'将来負担比率（分子）の構造'!I$40</f>
        <v>H30</v>
      </c>
      <c r="C54" s="280"/>
      <c r="D54" s="280"/>
      <c r="E54" s="280" t="str">
        <f>'将来負担比率（分子）の構造'!J$40</f>
        <v>R01</v>
      </c>
      <c r="F54" s="280"/>
      <c r="G54" s="280"/>
      <c r="H54" s="280" t="str">
        <f>'将来負担比率（分子）の構造'!K$40</f>
        <v>R02</v>
      </c>
      <c r="I54" s="280"/>
      <c r="J54" s="280"/>
      <c r="K54" s="280" t="str">
        <f>'将来負担比率（分子）の構造'!L$40</f>
        <v>R03</v>
      </c>
      <c r="L54" s="280"/>
      <c r="M54" s="280"/>
      <c r="N54" s="280" t="str">
        <f>'将来負担比率（分子）の構造'!M$40</f>
        <v>R04</v>
      </c>
      <c r="O54" s="280"/>
      <c r="P54" s="280"/>
    </row>
    <row r="55" spans="1:16" x14ac:dyDescent="0.15">
      <c r="A55" s="280"/>
      <c r="B55" s="280" t="s">
        <v>124</v>
      </c>
      <c r="C55" s="280"/>
      <c r="D55" s="280" t="s">
        <v>127</v>
      </c>
      <c r="E55" s="280" t="s">
        <v>124</v>
      </c>
      <c r="F55" s="280"/>
      <c r="G55" s="280" t="s">
        <v>127</v>
      </c>
      <c r="H55" s="280" t="s">
        <v>124</v>
      </c>
      <c r="I55" s="280"/>
      <c r="J55" s="280" t="s">
        <v>127</v>
      </c>
      <c r="K55" s="280" t="s">
        <v>124</v>
      </c>
      <c r="L55" s="280"/>
      <c r="M55" s="280" t="s">
        <v>127</v>
      </c>
      <c r="N55" s="280" t="s">
        <v>124</v>
      </c>
      <c r="O55" s="280"/>
      <c r="P55" s="280" t="s">
        <v>127</v>
      </c>
    </row>
    <row r="56" spans="1:16" x14ac:dyDescent="0.15">
      <c r="A56" s="280" t="s">
        <v>42</v>
      </c>
      <c r="B56" s="280"/>
      <c r="C56" s="280"/>
      <c r="D56" s="280">
        <f>'将来負担比率（分子）の構造'!I$52</f>
        <v>6972</v>
      </c>
      <c r="E56" s="280"/>
      <c r="F56" s="280"/>
      <c r="G56" s="280">
        <f>'将来負担比率（分子）の構造'!J$52</f>
        <v>6874</v>
      </c>
      <c r="H56" s="280"/>
      <c r="I56" s="280"/>
      <c r="J56" s="280">
        <f>'将来負担比率（分子）の構造'!K$52</f>
        <v>6707</v>
      </c>
      <c r="K56" s="280"/>
      <c r="L56" s="280"/>
      <c r="M56" s="280">
        <f>'将来負担比率（分子）の構造'!L$52</f>
        <v>6514</v>
      </c>
      <c r="N56" s="280"/>
      <c r="O56" s="280"/>
      <c r="P56" s="280">
        <f>'将来負担比率（分子）の構造'!M$52</f>
        <v>6656</v>
      </c>
    </row>
    <row r="57" spans="1:16" x14ac:dyDescent="0.15">
      <c r="A57" s="280" t="s">
        <v>94</v>
      </c>
      <c r="B57" s="280"/>
      <c r="C57" s="280"/>
      <c r="D57" s="280">
        <f>'将来負担比率（分子）の構造'!I$51</f>
        <v>1337</v>
      </c>
      <c r="E57" s="280"/>
      <c r="F57" s="280"/>
      <c r="G57" s="280">
        <f>'将来負担比率（分子）の構造'!J$51</f>
        <v>1304</v>
      </c>
      <c r="H57" s="280"/>
      <c r="I57" s="280"/>
      <c r="J57" s="280">
        <f>'将来負担比率（分子）の構造'!K$51</f>
        <v>1233</v>
      </c>
      <c r="K57" s="280"/>
      <c r="L57" s="280"/>
      <c r="M57" s="280">
        <f>'将来負担比率（分子）の構造'!L$51</f>
        <v>1145</v>
      </c>
      <c r="N57" s="280"/>
      <c r="O57" s="280"/>
      <c r="P57" s="280">
        <f>'将来負担比率（分子）の構造'!M$51</f>
        <v>1074</v>
      </c>
    </row>
    <row r="58" spans="1:16" x14ac:dyDescent="0.15">
      <c r="A58" s="280" t="s">
        <v>91</v>
      </c>
      <c r="B58" s="280"/>
      <c r="C58" s="280"/>
      <c r="D58" s="280">
        <f>'将来負担比率（分子）の構造'!I$50</f>
        <v>1545</v>
      </c>
      <c r="E58" s="280"/>
      <c r="F58" s="280"/>
      <c r="G58" s="280">
        <f>'将来負担比率（分子）の構造'!J$50</f>
        <v>1586</v>
      </c>
      <c r="H58" s="280"/>
      <c r="I58" s="280"/>
      <c r="J58" s="280">
        <f>'将来負担比率（分子）の構造'!K$50</f>
        <v>1637</v>
      </c>
      <c r="K58" s="280"/>
      <c r="L58" s="280"/>
      <c r="M58" s="280">
        <f>'将来負担比率（分子）の構造'!L$50</f>
        <v>1988</v>
      </c>
      <c r="N58" s="280"/>
      <c r="O58" s="280"/>
      <c r="P58" s="280">
        <f>'将来負担比率（分子）の構造'!M$50</f>
        <v>1968</v>
      </c>
    </row>
    <row r="59" spans="1:16" x14ac:dyDescent="0.15">
      <c r="A59" s="280" t="s">
        <v>87</v>
      </c>
      <c r="B59" s="280" t="str">
        <f>'将来負担比率（分子）の構造'!I$49</f>
        <v>-</v>
      </c>
      <c r="C59" s="280"/>
      <c r="D59" s="280"/>
      <c r="E59" s="280" t="str">
        <f>'将来負担比率（分子）の構造'!J$49</f>
        <v>-</v>
      </c>
      <c r="F59" s="280"/>
      <c r="G59" s="280"/>
      <c r="H59" s="280" t="str">
        <f>'将来負担比率（分子）の構造'!K$49</f>
        <v>-</v>
      </c>
      <c r="I59" s="280"/>
      <c r="J59" s="280"/>
      <c r="K59" s="280" t="str">
        <f>'将来負担比率（分子）の構造'!L$49</f>
        <v>-</v>
      </c>
      <c r="L59" s="280"/>
      <c r="M59" s="280"/>
      <c r="N59" s="280" t="str">
        <f>'将来負担比率（分子）の構造'!M$49</f>
        <v>-</v>
      </c>
      <c r="O59" s="280"/>
      <c r="P59" s="280"/>
    </row>
    <row r="60" spans="1:16" x14ac:dyDescent="0.15">
      <c r="A60" s="280" t="s">
        <v>58</v>
      </c>
      <c r="B60" s="280" t="str">
        <f>'将来負担比率（分子）の構造'!I$48</f>
        <v>-</v>
      </c>
      <c r="C60" s="280"/>
      <c r="D60" s="280"/>
      <c r="E60" s="280" t="str">
        <f>'将来負担比率（分子）の構造'!J$48</f>
        <v>-</v>
      </c>
      <c r="F60" s="280"/>
      <c r="G60" s="280"/>
      <c r="H60" s="280" t="str">
        <f>'将来負担比率（分子）の構造'!K$48</f>
        <v>-</v>
      </c>
      <c r="I60" s="280"/>
      <c r="J60" s="280"/>
      <c r="K60" s="280" t="str">
        <f>'将来負担比率（分子）の構造'!L$48</f>
        <v>-</v>
      </c>
      <c r="L60" s="280"/>
      <c r="M60" s="280"/>
      <c r="N60" s="280" t="str">
        <f>'将来負担比率（分子）の構造'!M$48</f>
        <v>-</v>
      </c>
      <c r="O60" s="280"/>
      <c r="P60" s="280"/>
    </row>
    <row r="61" spans="1:16" x14ac:dyDescent="0.15">
      <c r="A61" s="280" t="s">
        <v>80</v>
      </c>
      <c r="B61" s="280" t="str">
        <f>'将来負担比率（分子）の構造'!I$46</f>
        <v>-</v>
      </c>
      <c r="C61" s="280"/>
      <c r="D61" s="280"/>
      <c r="E61" s="280" t="str">
        <f>'将来負担比率（分子）の構造'!J$46</f>
        <v>-</v>
      </c>
      <c r="F61" s="280"/>
      <c r="G61" s="280"/>
      <c r="H61" s="280" t="str">
        <f>'将来負担比率（分子）の構造'!K$46</f>
        <v>-</v>
      </c>
      <c r="I61" s="280"/>
      <c r="J61" s="280"/>
      <c r="K61" s="280" t="str">
        <f>'将来負担比率（分子）の構造'!L$46</f>
        <v>-</v>
      </c>
      <c r="L61" s="280"/>
      <c r="M61" s="280"/>
      <c r="N61" s="280" t="str">
        <f>'将来負担比率（分子）の構造'!M$46</f>
        <v>-</v>
      </c>
      <c r="O61" s="280"/>
      <c r="P61" s="280"/>
    </row>
    <row r="62" spans="1:16" x14ac:dyDescent="0.15">
      <c r="A62" s="280" t="s">
        <v>81</v>
      </c>
      <c r="B62" s="280">
        <f>'将来負担比率（分子）の構造'!I$45</f>
        <v>668</v>
      </c>
      <c r="C62" s="280"/>
      <c r="D62" s="280"/>
      <c r="E62" s="280">
        <f>'将来負担比率（分子）の構造'!J$45</f>
        <v>536</v>
      </c>
      <c r="F62" s="280"/>
      <c r="G62" s="280"/>
      <c r="H62" s="280">
        <f>'将来負担比率（分子）の構造'!K$45</f>
        <v>438</v>
      </c>
      <c r="I62" s="280"/>
      <c r="J62" s="280"/>
      <c r="K62" s="280">
        <f>'将来負担比率（分子）の構造'!L$45</f>
        <v>445</v>
      </c>
      <c r="L62" s="280"/>
      <c r="M62" s="280"/>
      <c r="N62" s="280">
        <f>'将来負担比率（分子）の構造'!M$45</f>
        <v>437</v>
      </c>
      <c r="O62" s="280"/>
      <c r="P62" s="280"/>
    </row>
    <row r="63" spans="1:16" x14ac:dyDescent="0.15">
      <c r="A63" s="280" t="s">
        <v>17</v>
      </c>
      <c r="B63" s="280">
        <f>'将来負担比率（分子）の構造'!I$44</f>
        <v>764</v>
      </c>
      <c r="C63" s="280"/>
      <c r="D63" s="280"/>
      <c r="E63" s="280">
        <f>'将来負担比率（分子）の構造'!J$44</f>
        <v>694</v>
      </c>
      <c r="F63" s="280"/>
      <c r="G63" s="280"/>
      <c r="H63" s="280">
        <f>'将来負担比率（分子）の構造'!K$44</f>
        <v>609</v>
      </c>
      <c r="I63" s="280"/>
      <c r="J63" s="280"/>
      <c r="K63" s="280">
        <f>'将来負担比率（分子）の構造'!L$44</f>
        <v>534</v>
      </c>
      <c r="L63" s="280"/>
      <c r="M63" s="280"/>
      <c r="N63" s="280">
        <f>'将来負担比率（分子）の構造'!M$44</f>
        <v>447</v>
      </c>
      <c r="O63" s="280"/>
      <c r="P63" s="280"/>
    </row>
    <row r="64" spans="1:16" x14ac:dyDescent="0.15">
      <c r="A64" s="280" t="s">
        <v>78</v>
      </c>
      <c r="B64" s="280">
        <f>'将来負担比率（分子）の構造'!I$43</f>
        <v>4577</v>
      </c>
      <c r="C64" s="280"/>
      <c r="D64" s="280"/>
      <c r="E64" s="280">
        <f>'将来負担比率（分子）の構造'!J$43</f>
        <v>4500</v>
      </c>
      <c r="F64" s="280"/>
      <c r="G64" s="280"/>
      <c r="H64" s="280">
        <f>'将来負担比率（分子）の構造'!K$43</f>
        <v>4392</v>
      </c>
      <c r="I64" s="280"/>
      <c r="J64" s="280"/>
      <c r="K64" s="280">
        <f>'将来負担比率（分子）の構造'!L$43</f>
        <v>4267</v>
      </c>
      <c r="L64" s="280"/>
      <c r="M64" s="280"/>
      <c r="N64" s="280">
        <f>'将来負担比率（分子）の構造'!M$43</f>
        <v>4188</v>
      </c>
      <c r="O64" s="280"/>
      <c r="P64" s="280"/>
    </row>
    <row r="65" spans="1:16" x14ac:dyDescent="0.15">
      <c r="A65" s="280" t="s">
        <v>77</v>
      </c>
      <c r="B65" s="280">
        <f>'将来負担比率（分子）の構造'!I$42</f>
        <v>299</v>
      </c>
      <c r="C65" s="280"/>
      <c r="D65" s="280"/>
      <c r="E65" s="280">
        <f>'将来負担比率（分子）の構造'!J$42</f>
        <v>273</v>
      </c>
      <c r="F65" s="280"/>
      <c r="G65" s="280"/>
      <c r="H65" s="280">
        <f>'将来負担比率（分子）の構造'!K$42</f>
        <v>247</v>
      </c>
      <c r="I65" s="280"/>
      <c r="J65" s="280"/>
      <c r="K65" s="280">
        <f>'将来負担比率（分子）の構造'!L$42</f>
        <v>220</v>
      </c>
      <c r="L65" s="280"/>
      <c r="M65" s="280"/>
      <c r="N65" s="280">
        <f>'将来負担比率（分子）の構造'!M$42</f>
        <v>192</v>
      </c>
      <c r="O65" s="280"/>
      <c r="P65" s="280"/>
    </row>
    <row r="66" spans="1:16" x14ac:dyDescent="0.15">
      <c r="A66" s="280" t="s">
        <v>69</v>
      </c>
      <c r="B66" s="280">
        <f>'将来負担比率（分子）の構造'!I$41</f>
        <v>5666</v>
      </c>
      <c r="C66" s="280"/>
      <c r="D66" s="280"/>
      <c r="E66" s="280">
        <f>'将来負担比率（分子）の構造'!J$41</f>
        <v>5569</v>
      </c>
      <c r="F66" s="280"/>
      <c r="G66" s="280"/>
      <c r="H66" s="280">
        <f>'将来負担比率（分子）の構造'!K$41</f>
        <v>5547</v>
      </c>
      <c r="I66" s="280"/>
      <c r="J66" s="280"/>
      <c r="K66" s="280">
        <f>'将来負担比率（分子）の構造'!L$41</f>
        <v>5160</v>
      </c>
      <c r="L66" s="280"/>
      <c r="M66" s="280"/>
      <c r="N66" s="280">
        <f>'将来負担比率（分子）の構造'!M$41</f>
        <v>5136</v>
      </c>
      <c r="O66" s="280"/>
      <c r="P66" s="280"/>
    </row>
    <row r="67" spans="1:16" x14ac:dyDescent="0.15">
      <c r="A67" s="280" t="s">
        <v>96</v>
      </c>
      <c r="B67" s="280" t="e">
        <f>NA()</f>
        <v>#N/A</v>
      </c>
      <c r="C67" s="280">
        <f>IF(ISNUMBER('将来負担比率（分子）の構造'!I$53),IF('将来負担比率（分子）の構造'!I$53&lt;0,0,'将来負担比率（分子）の構造'!I$53),NA())</f>
        <v>2120</v>
      </c>
      <c r="D67" s="280" t="e">
        <f>NA()</f>
        <v>#N/A</v>
      </c>
      <c r="E67" s="280" t="e">
        <f>NA()</f>
        <v>#N/A</v>
      </c>
      <c r="F67" s="280">
        <f>IF(ISNUMBER('将来負担比率（分子）の構造'!J$53),IF('将来負担比率（分子）の構造'!J$53&lt;0,0,'将来負担比率（分子）の構造'!J$53),NA())</f>
        <v>1809</v>
      </c>
      <c r="G67" s="280" t="e">
        <f>NA()</f>
        <v>#N/A</v>
      </c>
      <c r="H67" s="280" t="e">
        <f>NA()</f>
        <v>#N/A</v>
      </c>
      <c r="I67" s="280">
        <f>IF(ISNUMBER('将来負担比率（分子）の構造'!K$53),IF('将来負担比率（分子）の構造'!K$53&lt;0,0,'将来負担比率（分子）の構造'!K$53),NA())</f>
        <v>1656</v>
      </c>
      <c r="J67" s="280" t="e">
        <f>NA()</f>
        <v>#N/A</v>
      </c>
      <c r="K67" s="280" t="e">
        <f>NA()</f>
        <v>#N/A</v>
      </c>
      <c r="L67" s="280">
        <f>IF(ISNUMBER('将来負担比率（分子）の構造'!L$53),IF('将来負担比率（分子）の構造'!L$53&lt;0,0,'将来負担比率（分子）の構造'!L$53),NA())</f>
        <v>979</v>
      </c>
      <c r="M67" s="280" t="e">
        <f>NA()</f>
        <v>#N/A</v>
      </c>
      <c r="N67" s="280" t="e">
        <f>NA()</f>
        <v>#N/A</v>
      </c>
      <c r="O67" s="280">
        <f>IF(ISNUMBER('将来負担比率（分子）の構造'!M$53),IF('将来負担比率（分子）の構造'!M$53&lt;0,0,'将来負担比率（分子）の構造'!M$53),NA())</f>
        <v>703</v>
      </c>
      <c r="P67" s="280" t="e">
        <f>NA()</f>
        <v>#N/A</v>
      </c>
    </row>
    <row r="70" spans="1:16" x14ac:dyDescent="0.15">
      <c r="A70" s="283" t="s">
        <v>129</v>
      </c>
      <c r="B70" s="283"/>
      <c r="C70" s="283"/>
      <c r="D70" s="283"/>
      <c r="E70" s="283"/>
      <c r="F70" s="283"/>
    </row>
    <row r="71" spans="1:16" x14ac:dyDescent="0.15">
      <c r="A71" s="282"/>
      <c r="B71" s="282" t="str">
        <f>基金残高に係る経年分析!F54</f>
        <v>R02</v>
      </c>
      <c r="C71" s="282" t="str">
        <f>基金残高に係る経年分析!G54</f>
        <v>R03</v>
      </c>
      <c r="D71" s="282" t="str">
        <f>基金残高に係る経年分析!H54</f>
        <v>R04</v>
      </c>
    </row>
    <row r="72" spans="1:16" x14ac:dyDescent="0.15">
      <c r="A72" s="282" t="s">
        <v>131</v>
      </c>
      <c r="B72" s="284">
        <f>基金残高に係る経年分析!F55</f>
        <v>761</v>
      </c>
      <c r="C72" s="284">
        <f>基金残高に係る経年分析!G55</f>
        <v>1012</v>
      </c>
      <c r="D72" s="284">
        <f>基金残高に係る経年分析!H55</f>
        <v>981</v>
      </c>
    </row>
    <row r="73" spans="1:16" x14ac:dyDescent="0.15">
      <c r="A73" s="282" t="s">
        <v>132</v>
      </c>
      <c r="B73" s="284">
        <f>基金残高に係る経年分析!F56</f>
        <v>26</v>
      </c>
      <c r="C73" s="284">
        <f>基金残高に係る経年分析!G56</f>
        <v>26</v>
      </c>
      <c r="D73" s="284">
        <f>基金残高に係る経年分析!H56</f>
        <v>26</v>
      </c>
    </row>
    <row r="74" spans="1:16" x14ac:dyDescent="0.15">
      <c r="A74" s="282" t="s">
        <v>134</v>
      </c>
      <c r="B74" s="284">
        <f>基金残高に係る経年分析!F57</f>
        <v>358</v>
      </c>
      <c r="C74" s="284">
        <f>基金残高に係る経年分析!G57</f>
        <v>409</v>
      </c>
      <c r="D74" s="284">
        <f>基金残高に係る経年分析!H57</f>
        <v>395</v>
      </c>
    </row>
  </sheetData>
  <sheetProtection algorithmName="SHA-512" hashValue="JYrtpsaibTs6ugIisMi58UUNyaXHzV1WylChFl1J3IJ6KmqP9QGyVIHQiXZrIaBHFEVswhh0t9NurIqiHbHRMA==" saltValue="0lNbRSTW+OxXfYlN1nRB+g==" spinCount="100000" sheet="1" objects="1" scenarios="1"/>
  <phoneticPr fontId="6"/>
  <pageMargins left="0.78700000000000003" right="0.78700000000000003" top="0.98400000000000021" bottom="0.98400000000000021"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E85"/>
  <sheetViews>
    <sheetView showGridLines="0" topLeftCell="AN46" zoomScaleSheetLayoutView="55" workbookViewId="0">
      <selection activeCell="AN65" sqref="AN65:DC69"/>
    </sheetView>
  </sheetViews>
  <sheetFormatPr defaultColWidth="0" defaultRowHeight="13.5" customHeight="1" zeroHeight="1" x14ac:dyDescent="0.15"/>
  <cols>
    <col min="1" max="1" width="6.375" style="46" customWidth="1"/>
    <col min="2" max="107" width="2.5" style="46" customWidth="1"/>
    <col min="108" max="108" width="6.125" style="79" customWidth="1"/>
    <col min="109" max="109" width="5.875" style="80" customWidth="1"/>
    <col min="110" max="110" width="8.625" style="46" hidden="1" customWidth="1"/>
    <col min="111" max="16384" width="8.625" style="46" hidden="1"/>
  </cols>
  <sheetData>
    <row r="1" spans="1:109" ht="42.75" customHeight="1" x14ac:dyDescent="0.15">
      <c r="A1" s="302"/>
      <c r="B1" s="304"/>
      <c r="DD1" s="159"/>
      <c r="DE1" s="159"/>
    </row>
    <row r="2" spans="1:109" ht="25.5" customHeight="1" x14ac:dyDescent="0.15">
      <c r="A2" s="303"/>
      <c r="C2" s="303"/>
      <c r="O2" s="303"/>
      <c r="P2" s="303"/>
      <c r="Q2" s="303"/>
      <c r="R2" s="303"/>
      <c r="S2" s="303"/>
      <c r="T2" s="303"/>
      <c r="U2" s="303"/>
      <c r="V2" s="303"/>
      <c r="W2" s="303"/>
      <c r="X2" s="303"/>
      <c r="Y2" s="303"/>
      <c r="Z2" s="303"/>
      <c r="AA2" s="303"/>
      <c r="AB2" s="303"/>
      <c r="AC2" s="303"/>
      <c r="AD2" s="303"/>
      <c r="AE2" s="303"/>
      <c r="AF2" s="303"/>
      <c r="AG2" s="303"/>
      <c r="AH2" s="303"/>
      <c r="AI2" s="303"/>
      <c r="AU2" s="303"/>
      <c r="BG2" s="303"/>
      <c r="BS2" s="303"/>
      <c r="CE2" s="303"/>
      <c r="CQ2" s="303"/>
      <c r="DD2" s="159"/>
      <c r="DE2" s="159"/>
    </row>
    <row r="3" spans="1:109" ht="25.5" customHeight="1" x14ac:dyDescent="0.15">
      <c r="A3" s="303"/>
      <c r="C3" s="303"/>
      <c r="O3" s="303"/>
      <c r="P3" s="303"/>
      <c r="Q3" s="303"/>
      <c r="R3" s="303"/>
      <c r="S3" s="303"/>
      <c r="T3" s="303"/>
      <c r="U3" s="303"/>
      <c r="V3" s="303"/>
      <c r="W3" s="303"/>
      <c r="X3" s="303"/>
      <c r="Y3" s="303"/>
      <c r="Z3" s="303"/>
      <c r="AA3" s="303"/>
      <c r="AB3" s="303"/>
      <c r="AC3" s="303"/>
      <c r="AD3" s="303"/>
      <c r="AE3" s="303"/>
      <c r="AF3" s="303"/>
      <c r="AG3" s="303"/>
      <c r="AH3" s="303"/>
      <c r="AI3" s="303"/>
      <c r="AU3" s="303"/>
      <c r="BG3" s="303"/>
      <c r="BS3" s="303"/>
      <c r="CE3" s="303"/>
      <c r="CQ3" s="303"/>
      <c r="DD3" s="159"/>
      <c r="DE3" s="159"/>
    </row>
    <row r="4" spans="1:109" s="78" customFormat="1" x14ac:dyDescent="0.15">
      <c r="A4" s="303"/>
      <c r="B4" s="303"/>
      <c r="C4" s="303"/>
      <c r="D4" s="303"/>
      <c r="E4" s="303"/>
      <c r="F4" s="303"/>
      <c r="G4" s="303"/>
      <c r="H4" s="303"/>
      <c r="I4" s="303"/>
      <c r="J4" s="303"/>
      <c r="K4" s="303"/>
      <c r="L4" s="303"/>
      <c r="M4" s="303"/>
      <c r="N4" s="303"/>
      <c r="O4" s="303"/>
      <c r="P4" s="303"/>
      <c r="Q4" s="303"/>
      <c r="R4" s="303"/>
      <c r="S4" s="303"/>
      <c r="T4" s="303"/>
      <c r="U4" s="303"/>
      <c r="V4" s="303"/>
      <c r="W4" s="303"/>
      <c r="X4" s="303"/>
      <c r="Y4" s="303"/>
      <c r="Z4" s="303"/>
      <c r="AA4" s="303"/>
      <c r="AB4" s="303"/>
      <c r="AC4" s="303"/>
      <c r="AD4" s="303"/>
      <c r="AE4" s="303"/>
      <c r="AF4" s="303"/>
      <c r="AG4" s="303"/>
      <c r="AH4" s="303"/>
      <c r="AI4" s="303"/>
      <c r="AJ4" s="303"/>
      <c r="AK4" s="303"/>
      <c r="AL4" s="303"/>
      <c r="AM4" s="303"/>
      <c r="AN4" s="303"/>
      <c r="AO4" s="303"/>
      <c r="AP4" s="303"/>
      <c r="AQ4" s="303"/>
      <c r="AR4" s="303"/>
      <c r="AS4" s="303"/>
      <c r="AT4" s="303"/>
      <c r="AU4" s="303"/>
      <c r="AV4" s="303"/>
      <c r="AW4" s="303"/>
      <c r="AX4" s="303"/>
      <c r="AY4" s="303"/>
      <c r="AZ4" s="303"/>
      <c r="BA4" s="303"/>
      <c r="BB4" s="303"/>
      <c r="BC4" s="303"/>
      <c r="BD4" s="303"/>
      <c r="BE4" s="303"/>
      <c r="BF4" s="303"/>
      <c r="BG4" s="303"/>
      <c r="BH4" s="303"/>
      <c r="BI4" s="303"/>
      <c r="BJ4" s="303"/>
      <c r="BK4" s="303"/>
      <c r="BL4" s="303"/>
      <c r="BM4" s="303"/>
      <c r="BN4" s="303"/>
      <c r="BO4" s="303"/>
      <c r="BP4" s="303"/>
      <c r="BQ4" s="303"/>
      <c r="BR4" s="303"/>
      <c r="BS4" s="303"/>
      <c r="BT4" s="303"/>
      <c r="BU4" s="303"/>
      <c r="BV4" s="303"/>
      <c r="BW4" s="303"/>
      <c r="BX4" s="303"/>
      <c r="BY4" s="303"/>
      <c r="BZ4" s="303"/>
      <c r="CA4" s="303"/>
      <c r="CB4" s="303"/>
      <c r="CC4" s="303"/>
      <c r="CD4" s="303"/>
      <c r="CE4" s="303"/>
      <c r="CF4" s="303"/>
      <c r="CG4" s="303"/>
      <c r="CH4" s="303"/>
      <c r="CI4" s="303"/>
      <c r="CJ4" s="303"/>
      <c r="CK4" s="303"/>
      <c r="CL4" s="303"/>
      <c r="CM4" s="303"/>
      <c r="CN4" s="303"/>
      <c r="CO4" s="303"/>
      <c r="CP4" s="303"/>
      <c r="CQ4" s="303"/>
      <c r="CR4" s="303"/>
      <c r="CS4" s="303"/>
      <c r="CT4" s="303"/>
      <c r="CU4" s="303"/>
      <c r="CV4" s="303"/>
      <c r="CW4" s="303"/>
      <c r="CX4" s="303"/>
      <c r="CY4" s="303"/>
      <c r="CZ4" s="303"/>
      <c r="DA4" s="303"/>
      <c r="DB4" s="303"/>
      <c r="DC4" s="303"/>
      <c r="DD4" s="324"/>
      <c r="DE4" s="324"/>
    </row>
    <row r="5" spans="1:109" s="78" customFormat="1" x14ac:dyDescent="0.15">
      <c r="A5" s="303"/>
      <c r="B5" s="303"/>
      <c r="C5" s="303"/>
      <c r="D5" s="303"/>
      <c r="E5" s="303"/>
      <c r="F5" s="303"/>
      <c r="G5" s="303"/>
      <c r="H5" s="303"/>
      <c r="I5" s="303"/>
      <c r="J5" s="303"/>
      <c r="K5" s="303"/>
      <c r="L5" s="303"/>
      <c r="M5" s="303"/>
      <c r="N5" s="303"/>
      <c r="O5" s="303"/>
      <c r="P5" s="303"/>
      <c r="Q5" s="303"/>
      <c r="R5" s="303"/>
      <c r="S5" s="303"/>
      <c r="T5" s="303"/>
      <c r="U5" s="303"/>
      <c r="V5" s="303"/>
      <c r="W5" s="303"/>
      <c r="X5" s="303"/>
      <c r="Y5" s="303"/>
      <c r="Z5" s="303"/>
      <c r="AA5" s="303"/>
      <c r="AB5" s="303"/>
      <c r="AC5" s="303"/>
      <c r="AD5" s="303"/>
      <c r="AE5" s="303"/>
      <c r="AF5" s="303"/>
      <c r="AG5" s="303"/>
      <c r="AH5" s="303"/>
      <c r="AI5" s="303"/>
      <c r="AJ5" s="303"/>
      <c r="AK5" s="303"/>
      <c r="AL5" s="303"/>
      <c r="AM5" s="303"/>
      <c r="AN5" s="303"/>
      <c r="AO5" s="303"/>
      <c r="AP5" s="303"/>
      <c r="AQ5" s="303"/>
      <c r="AR5" s="303"/>
      <c r="AS5" s="303"/>
      <c r="AT5" s="303"/>
      <c r="AU5" s="303"/>
      <c r="AV5" s="303"/>
      <c r="AW5" s="303"/>
      <c r="AX5" s="303"/>
      <c r="AY5" s="303"/>
      <c r="AZ5" s="303"/>
      <c r="BA5" s="303"/>
      <c r="BB5" s="303"/>
      <c r="BC5" s="303"/>
      <c r="BD5" s="303"/>
      <c r="BE5" s="303"/>
      <c r="BF5" s="303"/>
      <c r="BG5" s="303"/>
      <c r="BH5" s="303"/>
      <c r="BI5" s="303"/>
      <c r="BJ5" s="303"/>
      <c r="BK5" s="303"/>
      <c r="BL5" s="303"/>
      <c r="BM5" s="303"/>
      <c r="BN5" s="303"/>
      <c r="BO5" s="303"/>
      <c r="BP5" s="303"/>
      <c r="BQ5" s="303"/>
      <c r="BR5" s="303"/>
      <c r="BS5" s="303"/>
      <c r="BT5" s="303"/>
      <c r="BU5" s="303"/>
      <c r="BV5" s="303"/>
      <c r="BW5" s="303"/>
      <c r="BX5" s="303"/>
      <c r="BY5" s="303"/>
      <c r="BZ5" s="303"/>
      <c r="CA5" s="303"/>
      <c r="CB5" s="303"/>
      <c r="CC5" s="303"/>
      <c r="CD5" s="303"/>
      <c r="CE5" s="303"/>
      <c r="CF5" s="303"/>
      <c r="CG5" s="303"/>
      <c r="CH5" s="303"/>
      <c r="CI5" s="303"/>
      <c r="CJ5" s="303"/>
      <c r="CK5" s="303"/>
      <c r="CL5" s="303"/>
      <c r="CM5" s="303"/>
      <c r="CN5" s="303"/>
      <c r="CO5" s="303"/>
      <c r="CP5" s="303"/>
      <c r="CQ5" s="303"/>
      <c r="CR5" s="303"/>
      <c r="CS5" s="303"/>
      <c r="CT5" s="303"/>
      <c r="CU5" s="303"/>
      <c r="CV5" s="303"/>
      <c r="CW5" s="303"/>
      <c r="CX5" s="303"/>
      <c r="CY5" s="303"/>
      <c r="CZ5" s="303"/>
      <c r="DA5" s="303"/>
      <c r="DB5" s="303"/>
      <c r="DC5" s="303"/>
      <c r="DD5" s="324"/>
      <c r="DE5" s="324"/>
    </row>
    <row r="6" spans="1:109" s="78" customFormat="1" x14ac:dyDescent="0.15">
      <c r="A6" s="303"/>
      <c r="B6" s="303"/>
      <c r="C6" s="303"/>
      <c r="D6" s="303"/>
      <c r="E6" s="303"/>
      <c r="F6" s="303"/>
      <c r="G6" s="303"/>
      <c r="H6" s="303"/>
      <c r="I6" s="303"/>
      <c r="J6" s="303"/>
      <c r="K6" s="303"/>
      <c r="L6" s="303"/>
      <c r="M6" s="303"/>
      <c r="N6" s="303"/>
      <c r="O6" s="303"/>
      <c r="P6" s="303"/>
      <c r="Q6" s="303"/>
      <c r="R6" s="303"/>
      <c r="S6" s="303"/>
      <c r="T6" s="303"/>
      <c r="U6" s="303"/>
      <c r="V6" s="303"/>
      <c r="W6" s="303"/>
      <c r="X6" s="303"/>
      <c r="Y6" s="303"/>
      <c r="Z6" s="303"/>
      <c r="AA6" s="303"/>
      <c r="AB6" s="303"/>
      <c r="AC6" s="303"/>
      <c r="AD6" s="303"/>
      <c r="AE6" s="303"/>
      <c r="AF6" s="303"/>
      <c r="AG6" s="303"/>
      <c r="AH6" s="303"/>
      <c r="AI6" s="303"/>
      <c r="AJ6" s="303"/>
      <c r="AK6" s="303"/>
      <c r="AL6" s="303"/>
      <c r="AM6" s="303"/>
      <c r="AN6" s="303"/>
      <c r="AO6" s="303"/>
      <c r="AP6" s="303"/>
      <c r="AQ6" s="303"/>
      <c r="AR6" s="303"/>
      <c r="AS6" s="303"/>
      <c r="AT6" s="303"/>
      <c r="AU6" s="303"/>
      <c r="AV6" s="303"/>
      <c r="AW6" s="303"/>
      <c r="AX6" s="303"/>
      <c r="AY6" s="303"/>
      <c r="AZ6" s="303"/>
      <c r="BA6" s="303"/>
      <c r="BB6" s="303"/>
      <c r="BC6" s="303"/>
      <c r="BD6" s="303"/>
      <c r="BE6" s="303"/>
      <c r="BF6" s="303"/>
      <c r="BG6" s="303"/>
      <c r="BH6" s="303"/>
      <c r="BI6" s="303"/>
      <c r="BJ6" s="303"/>
      <c r="BK6" s="303"/>
      <c r="BL6" s="303"/>
      <c r="BM6" s="303"/>
      <c r="BN6" s="303"/>
      <c r="BO6" s="303"/>
      <c r="BP6" s="303"/>
      <c r="BQ6" s="303"/>
      <c r="BR6" s="303"/>
      <c r="BS6" s="303"/>
      <c r="BT6" s="303"/>
      <c r="BU6" s="303"/>
      <c r="BV6" s="303"/>
      <c r="BW6" s="303"/>
      <c r="BX6" s="303"/>
      <c r="BY6" s="303"/>
      <c r="BZ6" s="303"/>
      <c r="CA6" s="303"/>
      <c r="CB6" s="303"/>
      <c r="CC6" s="303"/>
      <c r="CD6" s="303"/>
      <c r="CE6" s="303"/>
      <c r="CF6" s="303"/>
      <c r="CG6" s="303"/>
      <c r="CH6" s="303"/>
      <c r="CI6" s="303"/>
      <c r="CJ6" s="303"/>
      <c r="CK6" s="303"/>
      <c r="CL6" s="303"/>
      <c r="CM6" s="303"/>
      <c r="CN6" s="303"/>
      <c r="CO6" s="303"/>
      <c r="CP6" s="303"/>
      <c r="CQ6" s="303"/>
      <c r="CR6" s="303"/>
      <c r="CS6" s="303"/>
      <c r="CT6" s="303"/>
      <c r="CU6" s="303"/>
      <c r="CV6" s="303"/>
      <c r="CW6" s="303"/>
      <c r="CX6" s="303"/>
      <c r="CY6" s="303"/>
      <c r="CZ6" s="303"/>
      <c r="DA6" s="303"/>
      <c r="DB6" s="303"/>
      <c r="DC6" s="303"/>
      <c r="DD6" s="324"/>
      <c r="DE6" s="324"/>
    </row>
    <row r="7" spans="1:109" s="78" customFormat="1" x14ac:dyDescent="0.15">
      <c r="A7" s="303"/>
      <c r="B7" s="303"/>
      <c r="C7" s="303"/>
      <c r="D7" s="303"/>
      <c r="E7" s="303"/>
      <c r="F7" s="303"/>
      <c r="G7" s="303"/>
      <c r="H7" s="303"/>
      <c r="I7" s="303"/>
      <c r="J7" s="303"/>
      <c r="K7" s="303"/>
      <c r="L7" s="303"/>
      <c r="M7" s="303"/>
      <c r="N7" s="303"/>
      <c r="O7" s="303"/>
      <c r="P7" s="303"/>
      <c r="Q7" s="303"/>
      <c r="R7" s="303"/>
      <c r="S7" s="303"/>
      <c r="T7" s="303"/>
      <c r="U7" s="303"/>
      <c r="V7" s="303"/>
      <c r="W7" s="303"/>
      <c r="X7" s="303"/>
      <c r="Y7" s="303"/>
      <c r="Z7" s="303"/>
      <c r="AA7" s="303"/>
      <c r="AB7" s="303"/>
      <c r="AC7" s="303"/>
      <c r="AD7" s="303"/>
      <c r="AE7" s="303"/>
      <c r="AF7" s="303"/>
      <c r="AG7" s="303"/>
      <c r="AH7" s="303"/>
      <c r="AI7" s="303"/>
      <c r="AJ7" s="303"/>
      <c r="AK7" s="303"/>
      <c r="AL7" s="303"/>
      <c r="AM7" s="303"/>
      <c r="AN7" s="303"/>
      <c r="AO7" s="303"/>
      <c r="AP7" s="303"/>
      <c r="AQ7" s="303"/>
      <c r="AR7" s="303"/>
      <c r="AS7" s="303"/>
      <c r="AT7" s="303"/>
      <c r="AU7" s="303"/>
      <c r="AV7" s="303"/>
      <c r="AW7" s="303"/>
      <c r="AX7" s="303"/>
      <c r="AY7" s="303"/>
      <c r="AZ7" s="303"/>
      <c r="BA7" s="303"/>
      <c r="BB7" s="303"/>
      <c r="BC7" s="303"/>
      <c r="BD7" s="303"/>
      <c r="BE7" s="303"/>
      <c r="BF7" s="303"/>
      <c r="BG7" s="303"/>
      <c r="BH7" s="303"/>
      <c r="BI7" s="303"/>
      <c r="BJ7" s="303"/>
      <c r="BK7" s="303"/>
      <c r="BL7" s="303"/>
      <c r="BM7" s="303"/>
      <c r="BN7" s="303"/>
      <c r="BO7" s="303"/>
      <c r="BP7" s="303"/>
      <c r="BQ7" s="303"/>
      <c r="BR7" s="303"/>
      <c r="BS7" s="303"/>
      <c r="BT7" s="303"/>
      <c r="BU7" s="303"/>
      <c r="BV7" s="303"/>
      <c r="BW7" s="303"/>
      <c r="BX7" s="303"/>
      <c r="BY7" s="303"/>
      <c r="BZ7" s="303"/>
      <c r="CA7" s="303"/>
      <c r="CB7" s="303"/>
      <c r="CC7" s="303"/>
      <c r="CD7" s="303"/>
      <c r="CE7" s="303"/>
      <c r="CF7" s="303"/>
      <c r="CG7" s="303"/>
      <c r="CH7" s="303"/>
      <c r="CI7" s="303"/>
      <c r="CJ7" s="303"/>
      <c r="CK7" s="303"/>
      <c r="CL7" s="303"/>
      <c r="CM7" s="303"/>
      <c r="CN7" s="303"/>
      <c r="CO7" s="303"/>
      <c r="CP7" s="303"/>
      <c r="CQ7" s="303"/>
      <c r="CR7" s="303"/>
      <c r="CS7" s="303"/>
      <c r="CT7" s="303"/>
      <c r="CU7" s="303"/>
      <c r="CV7" s="303"/>
      <c r="CW7" s="303"/>
      <c r="CX7" s="303"/>
      <c r="CY7" s="303"/>
      <c r="CZ7" s="303"/>
      <c r="DA7" s="303"/>
      <c r="DB7" s="303"/>
      <c r="DC7" s="303"/>
      <c r="DD7" s="324"/>
      <c r="DE7" s="324"/>
    </row>
    <row r="8" spans="1:109" s="78" customFormat="1" x14ac:dyDescent="0.15">
      <c r="A8" s="303"/>
      <c r="B8" s="303"/>
      <c r="C8" s="303"/>
      <c r="D8" s="303"/>
      <c r="E8" s="303"/>
      <c r="F8" s="303"/>
      <c r="G8" s="303"/>
      <c r="H8" s="303"/>
      <c r="I8" s="303"/>
      <c r="J8" s="303"/>
      <c r="K8" s="303"/>
      <c r="L8" s="303"/>
      <c r="M8" s="303"/>
      <c r="N8" s="303"/>
      <c r="O8" s="303"/>
      <c r="P8" s="303"/>
      <c r="Q8" s="303"/>
      <c r="R8" s="303"/>
      <c r="S8" s="303"/>
      <c r="T8" s="303"/>
      <c r="U8" s="303"/>
      <c r="V8" s="303"/>
      <c r="W8" s="303"/>
      <c r="X8" s="303"/>
      <c r="Y8" s="303"/>
      <c r="Z8" s="303"/>
      <c r="AA8" s="303"/>
      <c r="AB8" s="303"/>
      <c r="AC8" s="303"/>
      <c r="AD8" s="303"/>
      <c r="AE8" s="303"/>
      <c r="AF8" s="303"/>
      <c r="AG8" s="303"/>
      <c r="AH8" s="303"/>
      <c r="AI8" s="303"/>
      <c r="AJ8" s="303"/>
      <c r="AK8" s="303"/>
      <c r="AL8" s="303"/>
      <c r="AM8" s="303"/>
      <c r="AN8" s="303"/>
      <c r="AO8" s="303"/>
      <c r="AP8" s="303"/>
      <c r="AQ8" s="303"/>
      <c r="AR8" s="303"/>
      <c r="AS8" s="303"/>
      <c r="AT8" s="303"/>
      <c r="AU8" s="303"/>
      <c r="AV8" s="303"/>
      <c r="AW8" s="303"/>
      <c r="AX8" s="303"/>
      <c r="AY8" s="303"/>
      <c r="AZ8" s="303"/>
      <c r="BA8" s="303"/>
      <c r="BB8" s="303"/>
      <c r="BC8" s="303"/>
      <c r="BD8" s="303"/>
      <c r="BE8" s="303"/>
      <c r="BF8" s="303"/>
      <c r="BG8" s="303"/>
      <c r="BH8" s="303"/>
      <c r="BI8" s="303"/>
      <c r="BJ8" s="303"/>
      <c r="BK8" s="303"/>
      <c r="BL8" s="303"/>
      <c r="BM8" s="303"/>
      <c r="BN8" s="303"/>
      <c r="BO8" s="303"/>
      <c r="BP8" s="303"/>
      <c r="BQ8" s="303"/>
      <c r="BR8" s="303"/>
      <c r="BS8" s="303"/>
      <c r="BT8" s="303"/>
      <c r="BU8" s="303"/>
      <c r="BV8" s="303"/>
      <c r="BW8" s="303"/>
      <c r="BX8" s="303"/>
      <c r="BY8" s="303"/>
      <c r="BZ8" s="303"/>
      <c r="CA8" s="303"/>
      <c r="CB8" s="303"/>
      <c r="CC8" s="303"/>
      <c r="CD8" s="303"/>
      <c r="CE8" s="303"/>
      <c r="CF8" s="303"/>
      <c r="CG8" s="303"/>
      <c r="CH8" s="303"/>
      <c r="CI8" s="303"/>
      <c r="CJ8" s="303"/>
      <c r="CK8" s="303"/>
      <c r="CL8" s="303"/>
      <c r="CM8" s="303"/>
      <c r="CN8" s="303"/>
      <c r="CO8" s="303"/>
      <c r="CP8" s="303"/>
      <c r="CQ8" s="303"/>
      <c r="CR8" s="303"/>
      <c r="CS8" s="303"/>
      <c r="CT8" s="303"/>
      <c r="CU8" s="303"/>
      <c r="CV8" s="303"/>
      <c r="CW8" s="303"/>
      <c r="CX8" s="303"/>
      <c r="CY8" s="303"/>
      <c r="CZ8" s="303"/>
      <c r="DA8" s="303"/>
      <c r="DB8" s="303"/>
      <c r="DC8" s="303"/>
      <c r="DD8" s="324"/>
      <c r="DE8" s="324"/>
    </row>
    <row r="9" spans="1:109" s="78" customFormat="1" x14ac:dyDescent="0.15">
      <c r="A9" s="303"/>
      <c r="B9" s="303"/>
      <c r="C9" s="303"/>
      <c r="D9" s="303"/>
      <c r="E9" s="303"/>
      <c r="F9" s="303"/>
      <c r="G9" s="303"/>
      <c r="H9" s="303"/>
      <c r="I9" s="303"/>
      <c r="J9" s="303"/>
      <c r="K9" s="303"/>
      <c r="L9" s="303"/>
      <c r="M9" s="303"/>
      <c r="N9" s="303"/>
      <c r="O9" s="303"/>
      <c r="P9" s="303"/>
      <c r="Q9" s="303"/>
      <c r="R9" s="303"/>
      <c r="S9" s="303"/>
      <c r="T9" s="303"/>
      <c r="U9" s="303"/>
      <c r="V9" s="303"/>
      <c r="W9" s="303"/>
      <c r="X9" s="303"/>
      <c r="Y9" s="303"/>
      <c r="Z9" s="303"/>
      <c r="AA9" s="303"/>
      <c r="AB9" s="303"/>
      <c r="AC9" s="303"/>
      <c r="AD9" s="303"/>
      <c r="AE9" s="303"/>
      <c r="AF9" s="303"/>
      <c r="AG9" s="303"/>
      <c r="AH9" s="303"/>
      <c r="AI9" s="303"/>
      <c r="AJ9" s="303"/>
      <c r="AK9" s="303"/>
      <c r="AL9" s="303"/>
      <c r="AM9" s="303"/>
      <c r="AN9" s="303"/>
      <c r="AO9" s="303"/>
      <c r="AP9" s="303"/>
      <c r="AQ9" s="303"/>
      <c r="AR9" s="303"/>
      <c r="AS9" s="303"/>
      <c r="AT9" s="303"/>
      <c r="AU9" s="303"/>
      <c r="AV9" s="303"/>
      <c r="AW9" s="303"/>
      <c r="AX9" s="303"/>
      <c r="AY9" s="303"/>
      <c r="AZ9" s="303"/>
      <c r="BA9" s="303"/>
      <c r="BB9" s="303"/>
      <c r="BC9" s="303"/>
      <c r="BD9" s="303"/>
      <c r="BE9" s="303"/>
      <c r="BF9" s="303"/>
      <c r="BG9" s="303"/>
      <c r="BH9" s="303"/>
      <c r="BI9" s="303"/>
      <c r="BJ9" s="303"/>
      <c r="BK9" s="303"/>
      <c r="BL9" s="303"/>
      <c r="BM9" s="303"/>
      <c r="BN9" s="303"/>
      <c r="BO9" s="303"/>
      <c r="BP9" s="303"/>
      <c r="BQ9" s="303"/>
      <c r="BR9" s="303"/>
      <c r="BS9" s="303"/>
      <c r="BT9" s="303"/>
      <c r="BU9" s="303"/>
      <c r="BV9" s="303"/>
      <c r="BW9" s="303"/>
      <c r="BX9" s="303"/>
      <c r="BY9" s="303"/>
      <c r="BZ9" s="303"/>
      <c r="CA9" s="303"/>
      <c r="CB9" s="303"/>
      <c r="CC9" s="303"/>
      <c r="CD9" s="303"/>
      <c r="CE9" s="303"/>
      <c r="CF9" s="303"/>
      <c r="CG9" s="303"/>
      <c r="CH9" s="303"/>
      <c r="CI9" s="303"/>
      <c r="CJ9" s="303"/>
      <c r="CK9" s="303"/>
      <c r="CL9" s="303"/>
      <c r="CM9" s="303"/>
      <c r="CN9" s="303"/>
      <c r="CO9" s="303"/>
      <c r="CP9" s="303"/>
      <c r="CQ9" s="303"/>
      <c r="CR9" s="303"/>
      <c r="CS9" s="303"/>
      <c r="CT9" s="303"/>
      <c r="CU9" s="303"/>
      <c r="CV9" s="303"/>
      <c r="CW9" s="303"/>
      <c r="CX9" s="303"/>
      <c r="CY9" s="303"/>
      <c r="CZ9" s="303"/>
      <c r="DA9" s="303"/>
      <c r="DB9" s="303"/>
      <c r="DC9" s="303"/>
      <c r="DD9" s="324"/>
      <c r="DE9" s="324"/>
    </row>
    <row r="10" spans="1:109" s="78" customFormat="1" x14ac:dyDescent="0.15">
      <c r="A10" s="303"/>
      <c r="B10" s="303"/>
      <c r="C10" s="303"/>
      <c r="D10" s="303"/>
      <c r="E10" s="303"/>
      <c r="F10" s="303"/>
      <c r="G10" s="303"/>
      <c r="H10" s="303"/>
      <c r="I10" s="303"/>
      <c r="J10" s="303"/>
      <c r="K10" s="303"/>
      <c r="L10" s="303"/>
      <c r="M10" s="303"/>
      <c r="N10" s="303"/>
      <c r="O10" s="303"/>
      <c r="P10" s="303"/>
      <c r="Q10" s="303"/>
      <c r="R10" s="303"/>
      <c r="S10" s="303"/>
      <c r="T10" s="303"/>
      <c r="U10" s="303"/>
      <c r="V10" s="303"/>
      <c r="W10" s="303"/>
      <c r="X10" s="303"/>
      <c r="Y10" s="303"/>
      <c r="Z10" s="303"/>
      <c r="AA10" s="303"/>
      <c r="AB10" s="303"/>
      <c r="AC10" s="303"/>
      <c r="AD10" s="303"/>
      <c r="AE10" s="303"/>
      <c r="AF10" s="303"/>
      <c r="AG10" s="303"/>
      <c r="AH10" s="303"/>
      <c r="AI10" s="303"/>
      <c r="AJ10" s="303"/>
      <c r="AK10" s="303"/>
      <c r="AL10" s="303"/>
      <c r="AM10" s="303"/>
      <c r="AN10" s="303"/>
      <c r="AO10" s="303"/>
      <c r="AP10" s="303"/>
      <c r="AQ10" s="303"/>
      <c r="AR10" s="303"/>
      <c r="AS10" s="303"/>
      <c r="AT10" s="303"/>
      <c r="AU10" s="303"/>
      <c r="AV10" s="303"/>
      <c r="AW10" s="303"/>
      <c r="AX10" s="303"/>
      <c r="AY10" s="303"/>
      <c r="AZ10" s="303"/>
      <c r="BA10" s="303"/>
      <c r="BB10" s="303"/>
      <c r="BC10" s="303"/>
      <c r="BD10" s="303"/>
      <c r="BE10" s="303"/>
      <c r="BF10" s="303"/>
      <c r="BG10" s="303"/>
      <c r="BH10" s="303"/>
      <c r="BI10" s="303"/>
      <c r="BJ10" s="303"/>
      <c r="BK10" s="303"/>
      <c r="BL10" s="303"/>
      <c r="BM10" s="303"/>
      <c r="BN10" s="303"/>
      <c r="BO10" s="303"/>
      <c r="BP10" s="303"/>
      <c r="BQ10" s="303"/>
      <c r="BR10" s="303"/>
      <c r="BS10" s="303"/>
      <c r="BT10" s="303"/>
      <c r="BU10" s="303"/>
      <c r="BV10" s="303"/>
      <c r="BW10" s="303"/>
      <c r="BX10" s="303"/>
      <c r="BY10" s="303"/>
      <c r="BZ10" s="303"/>
      <c r="CA10" s="303"/>
      <c r="CB10" s="303"/>
      <c r="CC10" s="303"/>
      <c r="CD10" s="303"/>
      <c r="CE10" s="303"/>
      <c r="CF10" s="303"/>
      <c r="CG10" s="303"/>
      <c r="CH10" s="303"/>
      <c r="CI10" s="303"/>
      <c r="CJ10" s="303"/>
      <c r="CK10" s="303"/>
      <c r="CL10" s="303"/>
      <c r="CM10" s="303"/>
      <c r="CN10" s="303"/>
      <c r="CO10" s="303"/>
      <c r="CP10" s="303"/>
      <c r="CQ10" s="303"/>
      <c r="CR10" s="303"/>
      <c r="CS10" s="303"/>
      <c r="CT10" s="303"/>
      <c r="CU10" s="303"/>
      <c r="CV10" s="303"/>
      <c r="CW10" s="303"/>
      <c r="CX10" s="303"/>
      <c r="CY10" s="303"/>
      <c r="CZ10" s="303"/>
      <c r="DA10" s="303"/>
      <c r="DB10" s="303"/>
      <c r="DC10" s="303"/>
      <c r="DD10" s="324"/>
      <c r="DE10" s="324"/>
    </row>
    <row r="11" spans="1:109" s="78" customFormat="1" x14ac:dyDescent="0.15">
      <c r="A11" s="303"/>
      <c r="B11" s="303"/>
      <c r="C11" s="303"/>
      <c r="D11" s="303"/>
      <c r="E11" s="303"/>
      <c r="F11" s="303"/>
      <c r="G11" s="303"/>
      <c r="H11" s="303"/>
      <c r="I11" s="303"/>
      <c r="J11" s="303"/>
      <c r="K11" s="303"/>
      <c r="L11" s="303"/>
      <c r="M11" s="303"/>
      <c r="N11" s="303"/>
      <c r="O11" s="303"/>
      <c r="P11" s="303"/>
      <c r="Q11" s="303"/>
      <c r="R11" s="303"/>
      <c r="S11" s="303"/>
      <c r="T11" s="303"/>
      <c r="U11" s="303"/>
      <c r="V11" s="303"/>
      <c r="W11" s="303"/>
      <c r="X11" s="303"/>
      <c r="Y11" s="303"/>
      <c r="Z11" s="303"/>
      <c r="AA11" s="303"/>
      <c r="AB11" s="303"/>
      <c r="AC11" s="303"/>
      <c r="AD11" s="303"/>
      <c r="AE11" s="303"/>
      <c r="AF11" s="303"/>
      <c r="AG11" s="303"/>
      <c r="AH11" s="303"/>
      <c r="AI11" s="303"/>
      <c r="AJ11" s="303"/>
      <c r="AK11" s="303"/>
      <c r="AL11" s="303"/>
      <c r="AM11" s="303"/>
      <c r="AN11" s="303"/>
      <c r="AO11" s="303"/>
      <c r="AP11" s="303"/>
      <c r="AQ11" s="303"/>
      <c r="AR11" s="303"/>
      <c r="AS11" s="303"/>
      <c r="AT11" s="303"/>
      <c r="AU11" s="303"/>
      <c r="AV11" s="303"/>
      <c r="AW11" s="303"/>
      <c r="AX11" s="303"/>
      <c r="AY11" s="303"/>
      <c r="AZ11" s="303"/>
      <c r="BA11" s="303"/>
      <c r="BB11" s="303"/>
      <c r="BC11" s="303"/>
      <c r="BD11" s="303"/>
      <c r="BE11" s="303"/>
      <c r="BF11" s="303"/>
      <c r="BG11" s="303"/>
      <c r="BH11" s="303"/>
      <c r="BI11" s="303"/>
      <c r="BJ11" s="303"/>
      <c r="BK11" s="303"/>
      <c r="BL11" s="303"/>
      <c r="BM11" s="303"/>
      <c r="BN11" s="303"/>
      <c r="BO11" s="303"/>
      <c r="BP11" s="303"/>
      <c r="BQ11" s="303"/>
      <c r="BR11" s="303"/>
      <c r="BS11" s="303"/>
      <c r="BT11" s="303"/>
      <c r="BU11" s="303"/>
      <c r="BV11" s="303"/>
      <c r="BW11" s="303"/>
      <c r="BX11" s="303"/>
      <c r="BY11" s="303"/>
      <c r="BZ11" s="303"/>
      <c r="CA11" s="303"/>
      <c r="CB11" s="303"/>
      <c r="CC11" s="303"/>
      <c r="CD11" s="303"/>
      <c r="CE11" s="303"/>
      <c r="CF11" s="303"/>
      <c r="CG11" s="303"/>
      <c r="CH11" s="303"/>
      <c r="CI11" s="303"/>
      <c r="CJ11" s="303"/>
      <c r="CK11" s="303"/>
      <c r="CL11" s="303"/>
      <c r="CM11" s="303"/>
      <c r="CN11" s="303"/>
      <c r="CO11" s="303"/>
      <c r="CP11" s="303"/>
      <c r="CQ11" s="303"/>
      <c r="CR11" s="303"/>
      <c r="CS11" s="303"/>
      <c r="CT11" s="303"/>
      <c r="CU11" s="303"/>
      <c r="CV11" s="303"/>
      <c r="CW11" s="303"/>
      <c r="CX11" s="303"/>
      <c r="CY11" s="303"/>
      <c r="CZ11" s="303"/>
      <c r="DA11" s="303"/>
      <c r="DB11" s="303"/>
      <c r="DC11" s="303"/>
      <c r="DD11" s="324"/>
      <c r="DE11" s="324"/>
    </row>
    <row r="12" spans="1:109" s="78" customFormat="1" x14ac:dyDescent="0.15">
      <c r="A12" s="303"/>
      <c r="B12" s="303"/>
      <c r="C12" s="303"/>
      <c r="D12" s="303"/>
      <c r="E12" s="303"/>
      <c r="F12" s="303"/>
      <c r="G12" s="303"/>
      <c r="H12" s="303"/>
      <c r="I12" s="303"/>
      <c r="J12" s="303"/>
      <c r="K12" s="303"/>
      <c r="L12" s="303"/>
      <c r="M12" s="303"/>
      <c r="N12" s="303"/>
      <c r="O12" s="303"/>
      <c r="P12" s="303"/>
      <c r="Q12" s="303"/>
      <c r="R12" s="303"/>
      <c r="S12" s="303"/>
      <c r="T12" s="303"/>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303"/>
      <c r="AU12" s="303"/>
      <c r="AV12" s="303"/>
      <c r="AW12" s="303"/>
      <c r="AX12" s="303"/>
      <c r="AY12" s="303"/>
      <c r="AZ12" s="303"/>
      <c r="BA12" s="303"/>
      <c r="BB12" s="303"/>
      <c r="BC12" s="303"/>
      <c r="BD12" s="303"/>
      <c r="BE12" s="303"/>
      <c r="BF12" s="303"/>
      <c r="BG12" s="303"/>
      <c r="BH12" s="303"/>
      <c r="BI12" s="303"/>
      <c r="BJ12" s="303"/>
      <c r="BK12" s="303"/>
      <c r="BL12" s="303"/>
      <c r="BM12" s="303"/>
      <c r="BN12" s="303"/>
      <c r="BO12" s="303"/>
      <c r="BP12" s="303"/>
      <c r="BQ12" s="303"/>
      <c r="BR12" s="303"/>
      <c r="BS12" s="303"/>
      <c r="BT12" s="303"/>
      <c r="BU12" s="303"/>
      <c r="BV12" s="303"/>
      <c r="BW12" s="303"/>
      <c r="BX12" s="303"/>
      <c r="BY12" s="303"/>
      <c r="BZ12" s="303"/>
      <c r="CA12" s="303"/>
      <c r="CB12" s="303"/>
      <c r="CC12" s="303"/>
      <c r="CD12" s="303"/>
      <c r="CE12" s="303"/>
      <c r="CF12" s="303"/>
      <c r="CG12" s="303"/>
      <c r="CH12" s="303"/>
      <c r="CI12" s="303"/>
      <c r="CJ12" s="303"/>
      <c r="CK12" s="303"/>
      <c r="CL12" s="303"/>
      <c r="CM12" s="303"/>
      <c r="CN12" s="303"/>
      <c r="CO12" s="303"/>
      <c r="CP12" s="303"/>
      <c r="CQ12" s="303"/>
      <c r="CR12" s="303"/>
      <c r="CS12" s="303"/>
      <c r="CT12" s="303"/>
      <c r="CU12" s="303"/>
      <c r="CV12" s="303"/>
      <c r="CW12" s="303"/>
      <c r="CX12" s="303"/>
      <c r="CY12" s="303"/>
      <c r="CZ12" s="303"/>
      <c r="DA12" s="303"/>
      <c r="DB12" s="303"/>
      <c r="DC12" s="303"/>
      <c r="DD12" s="324"/>
      <c r="DE12" s="324"/>
    </row>
    <row r="13" spans="1:109" s="78" customFormat="1" x14ac:dyDescent="0.15">
      <c r="A13" s="303"/>
      <c r="B13" s="303"/>
      <c r="C13" s="303"/>
      <c r="D13" s="303"/>
      <c r="E13" s="303"/>
      <c r="F13" s="303"/>
      <c r="G13" s="303"/>
      <c r="H13" s="303"/>
      <c r="I13" s="303"/>
      <c r="J13" s="303"/>
      <c r="K13" s="303"/>
      <c r="L13" s="303"/>
      <c r="M13" s="303"/>
      <c r="N13" s="303"/>
      <c r="O13" s="303"/>
      <c r="P13" s="303"/>
      <c r="Q13" s="303"/>
      <c r="R13" s="303"/>
      <c r="S13" s="303"/>
      <c r="T13" s="303"/>
      <c r="U13" s="303"/>
      <c r="V13" s="303"/>
      <c r="W13" s="303"/>
      <c r="X13" s="303"/>
      <c r="Y13" s="303"/>
      <c r="Z13" s="303"/>
      <c r="AA13" s="303"/>
      <c r="AB13" s="303"/>
      <c r="AC13" s="303"/>
      <c r="AD13" s="303"/>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303"/>
      <c r="BC13" s="303"/>
      <c r="BD13" s="303"/>
      <c r="BE13" s="303"/>
      <c r="BF13" s="303"/>
      <c r="BG13" s="303"/>
      <c r="BH13" s="303"/>
      <c r="BI13" s="303"/>
      <c r="BJ13" s="303"/>
      <c r="BK13" s="303"/>
      <c r="BL13" s="303"/>
      <c r="BM13" s="303"/>
      <c r="BN13" s="303"/>
      <c r="BO13" s="303"/>
      <c r="BP13" s="303"/>
      <c r="BQ13" s="303"/>
      <c r="BR13" s="303"/>
      <c r="BS13" s="303"/>
      <c r="BT13" s="303"/>
      <c r="BU13" s="303"/>
      <c r="BV13" s="303"/>
      <c r="BW13" s="303"/>
      <c r="BX13" s="303"/>
      <c r="BY13" s="303"/>
      <c r="BZ13" s="303"/>
      <c r="CA13" s="303"/>
      <c r="CB13" s="303"/>
      <c r="CC13" s="303"/>
      <c r="CD13" s="303"/>
      <c r="CE13" s="303"/>
      <c r="CF13" s="303"/>
      <c r="CG13" s="303"/>
      <c r="CH13" s="303"/>
      <c r="CI13" s="303"/>
      <c r="CJ13" s="303"/>
      <c r="CK13" s="303"/>
      <c r="CL13" s="303"/>
      <c r="CM13" s="303"/>
      <c r="CN13" s="303"/>
      <c r="CO13" s="303"/>
      <c r="CP13" s="303"/>
      <c r="CQ13" s="303"/>
      <c r="CR13" s="303"/>
      <c r="CS13" s="303"/>
      <c r="CT13" s="303"/>
      <c r="CU13" s="303"/>
      <c r="CV13" s="303"/>
      <c r="CW13" s="303"/>
      <c r="CX13" s="303"/>
      <c r="CY13" s="303"/>
      <c r="CZ13" s="303"/>
      <c r="DA13" s="303"/>
      <c r="DB13" s="303"/>
      <c r="DC13" s="303"/>
      <c r="DD13" s="324"/>
      <c r="DE13" s="324"/>
    </row>
    <row r="14" spans="1:109" s="78" customFormat="1" x14ac:dyDescent="0.15">
      <c r="A14" s="303"/>
      <c r="B14" s="303"/>
      <c r="C14" s="303"/>
      <c r="D14" s="303"/>
      <c r="E14" s="303"/>
      <c r="F14" s="303"/>
      <c r="G14" s="303"/>
      <c r="H14" s="303"/>
      <c r="I14" s="303"/>
      <c r="J14" s="303"/>
      <c r="K14" s="303"/>
      <c r="L14" s="303"/>
      <c r="M14" s="303"/>
      <c r="N14" s="303"/>
      <c r="O14" s="303"/>
      <c r="P14" s="303"/>
      <c r="Q14" s="303"/>
      <c r="R14" s="303"/>
      <c r="S14" s="303"/>
      <c r="T14" s="303"/>
      <c r="U14" s="303"/>
      <c r="V14" s="303"/>
      <c r="W14" s="303"/>
      <c r="X14" s="303"/>
      <c r="Y14" s="303"/>
      <c r="Z14" s="303"/>
      <c r="AA14" s="303"/>
      <c r="AB14" s="303"/>
      <c r="AC14" s="303"/>
      <c r="AD14" s="303"/>
      <c r="AE14" s="303"/>
      <c r="AF14" s="303"/>
      <c r="AG14" s="303"/>
      <c r="AH14" s="303"/>
      <c r="AI14" s="303"/>
      <c r="AJ14" s="303"/>
      <c r="AK14" s="303"/>
      <c r="AL14" s="303"/>
      <c r="AM14" s="303"/>
      <c r="AN14" s="303"/>
      <c r="AO14" s="303"/>
      <c r="AP14" s="303"/>
      <c r="AQ14" s="303"/>
      <c r="AR14" s="303"/>
      <c r="AS14" s="303"/>
      <c r="AT14" s="303"/>
      <c r="AU14" s="303"/>
      <c r="AV14" s="303"/>
      <c r="AW14" s="303"/>
      <c r="AX14" s="303"/>
      <c r="AY14" s="303"/>
      <c r="AZ14" s="303"/>
      <c r="BA14" s="303"/>
      <c r="BB14" s="303"/>
      <c r="BC14" s="303"/>
      <c r="BD14" s="303"/>
      <c r="BE14" s="303"/>
      <c r="BF14" s="303"/>
      <c r="BG14" s="303"/>
      <c r="BH14" s="303"/>
      <c r="BI14" s="303"/>
      <c r="BJ14" s="303"/>
      <c r="BK14" s="303"/>
      <c r="BL14" s="303"/>
      <c r="BM14" s="303"/>
      <c r="BN14" s="303"/>
      <c r="BO14" s="303"/>
      <c r="BP14" s="303"/>
      <c r="BQ14" s="303"/>
      <c r="BR14" s="303"/>
      <c r="BS14" s="303"/>
      <c r="BT14" s="303"/>
      <c r="BU14" s="303"/>
      <c r="BV14" s="303"/>
      <c r="BW14" s="303"/>
      <c r="BX14" s="303"/>
      <c r="BY14" s="303"/>
      <c r="BZ14" s="303"/>
      <c r="CA14" s="303"/>
      <c r="CB14" s="303"/>
      <c r="CC14" s="303"/>
      <c r="CD14" s="303"/>
      <c r="CE14" s="303"/>
      <c r="CF14" s="303"/>
      <c r="CG14" s="303"/>
      <c r="CH14" s="303"/>
      <c r="CI14" s="303"/>
      <c r="CJ14" s="303"/>
      <c r="CK14" s="303"/>
      <c r="CL14" s="303"/>
      <c r="CM14" s="303"/>
      <c r="CN14" s="303"/>
      <c r="CO14" s="303"/>
      <c r="CP14" s="303"/>
      <c r="CQ14" s="303"/>
      <c r="CR14" s="303"/>
      <c r="CS14" s="303"/>
      <c r="CT14" s="303"/>
      <c r="CU14" s="303"/>
      <c r="CV14" s="303"/>
      <c r="CW14" s="303"/>
      <c r="CX14" s="303"/>
      <c r="CY14" s="303"/>
      <c r="CZ14" s="303"/>
      <c r="DA14" s="303"/>
      <c r="DB14" s="303"/>
      <c r="DC14" s="303"/>
      <c r="DD14" s="324"/>
      <c r="DE14" s="324"/>
    </row>
    <row r="15" spans="1:109" s="78" customFormat="1" x14ac:dyDescent="0.15">
      <c r="A15" s="46"/>
      <c r="B15" s="303"/>
      <c r="C15" s="303"/>
      <c r="D15" s="303"/>
      <c r="E15" s="303"/>
      <c r="F15" s="303"/>
      <c r="G15" s="303"/>
      <c r="H15" s="303"/>
      <c r="I15" s="303"/>
      <c r="J15" s="303"/>
      <c r="K15" s="303"/>
      <c r="L15" s="303"/>
      <c r="M15" s="303"/>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3"/>
      <c r="AK15" s="303"/>
      <c r="AL15" s="303"/>
      <c r="AM15" s="303"/>
      <c r="AN15" s="303"/>
      <c r="AO15" s="303"/>
      <c r="AP15" s="303"/>
      <c r="AQ15" s="303"/>
      <c r="AR15" s="303"/>
      <c r="AS15" s="303"/>
      <c r="AT15" s="303"/>
      <c r="AU15" s="303"/>
      <c r="AV15" s="303"/>
      <c r="AW15" s="303"/>
      <c r="AX15" s="303"/>
      <c r="AY15" s="303"/>
      <c r="AZ15" s="303"/>
      <c r="BA15" s="303"/>
      <c r="BB15" s="303"/>
      <c r="BC15" s="303"/>
      <c r="BD15" s="303"/>
      <c r="BE15" s="303"/>
      <c r="BF15" s="303"/>
      <c r="BG15" s="303"/>
      <c r="BH15" s="303"/>
      <c r="BI15" s="303"/>
      <c r="BJ15" s="303"/>
      <c r="BK15" s="303"/>
      <c r="BL15" s="303"/>
      <c r="BM15" s="303"/>
      <c r="BN15" s="303"/>
      <c r="BO15" s="303"/>
      <c r="BP15" s="303"/>
      <c r="BQ15" s="303"/>
      <c r="BR15" s="303"/>
      <c r="BS15" s="303"/>
      <c r="BT15" s="303"/>
      <c r="BU15" s="303"/>
      <c r="BV15" s="303"/>
      <c r="BW15" s="303"/>
      <c r="BX15" s="303"/>
      <c r="BY15" s="303"/>
      <c r="BZ15" s="303"/>
      <c r="CA15" s="303"/>
      <c r="CB15" s="303"/>
      <c r="CC15" s="303"/>
      <c r="CD15" s="303"/>
      <c r="CE15" s="303"/>
      <c r="CF15" s="303"/>
      <c r="CG15" s="303"/>
      <c r="CH15" s="303"/>
      <c r="CI15" s="303"/>
      <c r="CJ15" s="303"/>
      <c r="CK15" s="303"/>
      <c r="CL15" s="303"/>
      <c r="CM15" s="303"/>
      <c r="CN15" s="303"/>
      <c r="CO15" s="303"/>
      <c r="CP15" s="303"/>
      <c r="CQ15" s="303"/>
      <c r="CR15" s="303"/>
      <c r="CS15" s="303"/>
      <c r="CT15" s="303"/>
      <c r="CU15" s="303"/>
      <c r="CV15" s="303"/>
      <c r="CW15" s="303"/>
      <c r="CX15" s="303"/>
      <c r="CY15" s="303"/>
      <c r="CZ15" s="303"/>
      <c r="DA15" s="303"/>
      <c r="DB15" s="303"/>
      <c r="DC15" s="303"/>
      <c r="DD15" s="324"/>
      <c r="DE15" s="324"/>
    </row>
    <row r="16" spans="1:109" s="78" customFormat="1" x14ac:dyDescent="0.15">
      <c r="A16" s="46"/>
      <c r="B16" s="303"/>
      <c r="C16" s="303"/>
      <c r="D16" s="303"/>
      <c r="E16" s="303"/>
      <c r="F16" s="303"/>
      <c r="G16" s="303"/>
      <c r="H16" s="303"/>
      <c r="I16" s="303"/>
      <c r="J16" s="303"/>
      <c r="K16" s="303"/>
      <c r="L16" s="303"/>
      <c r="M16" s="303"/>
      <c r="N16" s="303"/>
      <c r="O16" s="303"/>
      <c r="P16" s="303"/>
      <c r="Q16" s="303"/>
      <c r="R16" s="303"/>
      <c r="S16" s="303"/>
      <c r="T16" s="303"/>
      <c r="U16" s="303"/>
      <c r="V16" s="303"/>
      <c r="W16" s="303"/>
      <c r="X16" s="303"/>
      <c r="Y16" s="303"/>
      <c r="Z16" s="303"/>
      <c r="AA16" s="303"/>
      <c r="AB16" s="303"/>
      <c r="AC16" s="303"/>
      <c r="AD16" s="303"/>
      <c r="AE16" s="303"/>
      <c r="AF16" s="303"/>
      <c r="AG16" s="303"/>
      <c r="AH16" s="303"/>
      <c r="AI16" s="303"/>
      <c r="AJ16" s="303"/>
      <c r="AK16" s="303"/>
      <c r="AL16" s="303"/>
      <c r="AM16" s="303"/>
      <c r="AN16" s="303"/>
      <c r="AO16" s="303"/>
      <c r="AP16" s="303"/>
      <c r="AQ16" s="303"/>
      <c r="AR16" s="303"/>
      <c r="AS16" s="303"/>
      <c r="AT16" s="303"/>
      <c r="AU16" s="303"/>
      <c r="AV16" s="303"/>
      <c r="AW16" s="303"/>
      <c r="AX16" s="303"/>
      <c r="AY16" s="303"/>
      <c r="AZ16" s="303"/>
      <c r="BA16" s="303"/>
      <c r="BB16" s="303"/>
      <c r="BC16" s="303"/>
      <c r="BD16" s="303"/>
      <c r="BE16" s="303"/>
      <c r="BF16" s="303"/>
      <c r="BG16" s="303"/>
      <c r="BH16" s="303"/>
      <c r="BI16" s="303"/>
      <c r="BJ16" s="303"/>
      <c r="BK16" s="303"/>
      <c r="BL16" s="303"/>
      <c r="BM16" s="303"/>
      <c r="BN16" s="303"/>
      <c r="BO16" s="303"/>
      <c r="BP16" s="303"/>
      <c r="BQ16" s="303"/>
      <c r="BR16" s="303"/>
      <c r="BS16" s="303"/>
      <c r="BT16" s="303"/>
      <c r="BU16" s="303"/>
      <c r="BV16" s="303"/>
      <c r="BW16" s="303"/>
      <c r="BX16" s="303"/>
      <c r="BY16" s="303"/>
      <c r="BZ16" s="303"/>
      <c r="CA16" s="303"/>
      <c r="CB16" s="303"/>
      <c r="CC16" s="303"/>
      <c r="CD16" s="303"/>
      <c r="CE16" s="303"/>
      <c r="CF16" s="303"/>
      <c r="CG16" s="303"/>
      <c r="CH16" s="303"/>
      <c r="CI16" s="303"/>
      <c r="CJ16" s="303"/>
      <c r="CK16" s="303"/>
      <c r="CL16" s="303"/>
      <c r="CM16" s="303"/>
      <c r="CN16" s="303"/>
      <c r="CO16" s="303"/>
      <c r="CP16" s="303"/>
      <c r="CQ16" s="303"/>
      <c r="CR16" s="303"/>
      <c r="CS16" s="303"/>
      <c r="CT16" s="303"/>
      <c r="CU16" s="303"/>
      <c r="CV16" s="303"/>
      <c r="CW16" s="303"/>
      <c r="CX16" s="303"/>
      <c r="CY16" s="303"/>
      <c r="CZ16" s="303"/>
      <c r="DA16" s="303"/>
      <c r="DB16" s="303"/>
      <c r="DC16" s="303"/>
      <c r="DD16" s="324"/>
      <c r="DE16" s="324"/>
    </row>
    <row r="17" spans="1:109" s="78" customFormat="1" x14ac:dyDescent="0.15">
      <c r="A17" s="46"/>
      <c r="B17" s="303"/>
      <c r="C17" s="303"/>
      <c r="D17" s="303"/>
      <c r="E17" s="303"/>
      <c r="F17" s="303"/>
      <c r="G17" s="303"/>
      <c r="H17" s="303"/>
      <c r="I17" s="303"/>
      <c r="J17" s="303"/>
      <c r="K17" s="303"/>
      <c r="L17" s="303"/>
      <c r="M17" s="303"/>
      <c r="N17" s="303"/>
      <c r="O17" s="303"/>
      <c r="P17" s="303"/>
      <c r="Q17" s="303"/>
      <c r="R17" s="303"/>
      <c r="S17" s="303"/>
      <c r="T17" s="303"/>
      <c r="U17" s="303"/>
      <c r="V17" s="303"/>
      <c r="W17" s="303"/>
      <c r="X17" s="303"/>
      <c r="Y17" s="303"/>
      <c r="Z17" s="303"/>
      <c r="AA17" s="303"/>
      <c r="AB17" s="303"/>
      <c r="AC17" s="303"/>
      <c r="AD17" s="303"/>
      <c r="AE17" s="303"/>
      <c r="AF17" s="303"/>
      <c r="AG17" s="303"/>
      <c r="AH17" s="303"/>
      <c r="AI17" s="303"/>
      <c r="AJ17" s="303"/>
      <c r="AK17" s="303"/>
      <c r="AL17" s="303"/>
      <c r="AM17" s="303"/>
      <c r="AN17" s="303"/>
      <c r="AO17" s="303"/>
      <c r="AP17" s="303"/>
      <c r="AQ17" s="303"/>
      <c r="AR17" s="303"/>
      <c r="AS17" s="303"/>
      <c r="AT17" s="303"/>
      <c r="AU17" s="303"/>
      <c r="AV17" s="303"/>
      <c r="AW17" s="303"/>
      <c r="AX17" s="303"/>
      <c r="AY17" s="303"/>
      <c r="AZ17" s="303"/>
      <c r="BA17" s="303"/>
      <c r="BB17" s="303"/>
      <c r="BC17" s="303"/>
      <c r="BD17" s="303"/>
      <c r="BE17" s="303"/>
      <c r="BF17" s="303"/>
      <c r="BG17" s="303"/>
      <c r="BH17" s="303"/>
      <c r="BI17" s="303"/>
      <c r="BJ17" s="303"/>
      <c r="BK17" s="303"/>
      <c r="BL17" s="303"/>
      <c r="BM17" s="303"/>
      <c r="BN17" s="303"/>
      <c r="BO17" s="303"/>
      <c r="BP17" s="303"/>
      <c r="BQ17" s="303"/>
      <c r="BR17" s="303"/>
      <c r="BS17" s="303"/>
      <c r="BT17" s="303"/>
      <c r="BU17" s="303"/>
      <c r="BV17" s="303"/>
      <c r="BW17" s="303"/>
      <c r="BX17" s="303"/>
      <c r="BY17" s="303"/>
      <c r="BZ17" s="303"/>
      <c r="CA17" s="303"/>
      <c r="CB17" s="303"/>
      <c r="CC17" s="303"/>
      <c r="CD17" s="303"/>
      <c r="CE17" s="303"/>
      <c r="CF17" s="303"/>
      <c r="CG17" s="303"/>
      <c r="CH17" s="303"/>
      <c r="CI17" s="303"/>
      <c r="CJ17" s="303"/>
      <c r="CK17" s="303"/>
      <c r="CL17" s="303"/>
      <c r="CM17" s="303"/>
      <c r="CN17" s="303"/>
      <c r="CO17" s="303"/>
      <c r="CP17" s="303"/>
      <c r="CQ17" s="303"/>
      <c r="CR17" s="303"/>
      <c r="CS17" s="303"/>
      <c r="CT17" s="303"/>
      <c r="CU17" s="303"/>
      <c r="CV17" s="303"/>
      <c r="CW17" s="303"/>
      <c r="CX17" s="303"/>
      <c r="CY17" s="303"/>
      <c r="CZ17" s="303"/>
      <c r="DA17" s="303"/>
      <c r="DB17" s="303"/>
      <c r="DC17" s="303"/>
      <c r="DD17" s="324"/>
      <c r="DE17" s="324"/>
    </row>
    <row r="18" spans="1:109" s="78" customFormat="1" x14ac:dyDescent="0.15">
      <c r="A18" s="46"/>
      <c r="B18" s="303"/>
      <c r="C18" s="303"/>
      <c r="D18" s="303"/>
      <c r="E18" s="303"/>
      <c r="F18" s="303"/>
      <c r="G18" s="303"/>
      <c r="H18" s="303"/>
      <c r="I18" s="303"/>
      <c r="J18" s="303"/>
      <c r="K18" s="303"/>
      <c r="L18" s="303"/>
      <c r="M18" s="303"/>
      <c r="N18" s="303"/>
      <c r="O18" s="303"/>
      <c r="P18" s="303"/>
      <c r="Q18" s="303"/>
      <c r="R18" s="303"/>
      <c r="S18" s="303"/>
      <c r="T18" s="303"/>
      <c r="U18" s="303"/>
      <c r="V18" s="303"/>
      <c r="W18" s="303"/>
      <c r="X18" s="303"/>
      <c r="Y18" s="303"/>
      <c r="Z18" s="303"/>
      <c r="AA18" s="303"/>
      <c r="AB18" s="303"/>
      <c r="AC18" s="303"/>
      <c r="AD18" s="303"/>
      <c r="AE18" s="303"/>
      <c r="AF18" s="303"/>
      <c r="AG18" s="303"/>
      <c r="AH18" s="303"/>
      <c r="AI18" s="303"/>
      <c r="AJ18" s="303"/>
      <c r="AK18" s="303"/>
      <c r="AL18" s="303"/>
      <c r="AM18" s="303"/>
      <c r="AN18" s="303"/>
      <c r="AO18" s="303"/>
      <c r="AP18" s="303"/>
      <c r="AQ18" s="303"/>
      <c r="AR18" s="303"/>
      <c r="AS18" s="303"/>
      <c r="AT18" s="303"/>
      <c r="AU18" s="303"/>
      <c r="AV18" s="303"/>
      <c r="AW18" s="303"/>
      <c r="AX18" s="303"/>
      <c r="AY18" s="303"/>
      <c r="AZ18" s="303"/>
      <c r="BA18" s="303"/>
      <c r="BB18" s="303"/>
      <c r="BC18" s="303"/>
      <c r="BD18" s="303"/>
      <c r="BE18" s="303"/>
      <c r="BF18" s="303"/>
      <c r="BG18" s="303"/>
      <c r="BH18" s="303"/>
      <c r="BI18" s="303"/>
      <c r="BJ18" s="303"/>
      <c r="BK18" s="303"/>
      <c r="BL18" s="303"/>
      <c r="BM18" s="303"/>
      <c r="BN18" s="303"/>
      <c r="BO18" s="303"/>
      <c r="BP18" s="303"/>
      <c r="BQ18" s="303"/>
      <c r="BR18" s="303"/>
      <c r="BS18" s="303"/>
      <c r="BT18" s="303"/>
      <c r="BU18" s="303"/>
      <c r="BV18" s="303"/>
      <c r="BW18" s="303"/>
      <c r="BX18" s="303"/>
      <c r="BY18" s="303"/>
      <c r="BZ18" s="303"/>
      <c r="CA18" s="303"/>
      <c r="CB18" s="303"/>
      <c r="CC18" s="303"/>
      <c r="CD18" s="303"/>
      <c r="CE18" s="303"/>
      <c r="CF18" s="303"/>
      <c r="CG18" s="303"/>
      <c r="CH18" s="303"/>
      <c r="CI18" s="303"/>
      <c r="CJ18" s="303"/>
      <c r="CK18" s="303"/>
      <c r="CL18" s="303"/>
      <c r="CM18" s="303"/>
      <c r="CN18" s="303"/>
      <c r="CO18" s="303"/>
      <c r="CP18" s="303"/>
      <c r="CQ18" s="303"/>
      <c r="CR18" s="303"/>
      <c r="CS18" s="303"/>
      <c r="CT18" s="303"/>
      <c r="CU18" s="303"/>
      <c r="CV18" s="303"/>
      <c r="CW18" s="303"/>
      <c r="CX18" s="303"/>
      <c r="CY18" s="303"/>
      <c r="CZ18" s="303"/>
      <c r="DA18" s="303"/>
      <c r="DB18" s="303"/>
      <c r="DC18" s="303"/>
      <c r="DD18" s="324"/>
      <c r="DE18" s="324"/>
    </row>
    <row r="19" spans="1:109" x14ac:dyDescent="0.15">
      <c r="DD19" s="159"/>
      <c r="DE19" s="159"/>
    </row>
    <row r="20" spans="1:109" x14ac:dyDescent="0.15">
      <c r="DD20" s="159"/>
      <c r="DE20" s="159"/>
    </row>
    <row r="21" spans="1:109" ht="17.25" customHeight="1" x14ac:dyDescent="0.15">
      <c r="B21" s="305"/>
      <c r="C21" s="86"/>
      <c r="D21" s="86"/>
      <c r="E21" s="86"/>
      <c r="F21" s="86"/>
      <c r="G21" s="86"/>
      <c r="H21" s="86"/>
      <c r="I21" s="86"/>
      <c r="J21" s="86"/>
      <c r="K21" s="86"/>
      <c r="L21" s="86"/>
      <c r="M21" s="86"/>
      <c r="N21" s="322"/>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322"/>
      <c r="AU21" s="86"/>
      <c r="AV21" s="86"/>
      <c r="AW21" s="86"/>
      <c r="AX21" s="86"/>
      <c r="AY21" s="86"/>
      <c r="AZ21" s="86"/>
      <c r="BA21" s="86"/>
      <c r="BB21" s="86"/>
      <c r="BC21" s="86"/>
      <c r="BD21" s="86"/>
      <c r="BE21" s="86"/>
      <c r="BF21" s="322"/>
      <c r="BG21" s="86"/>
      <c r="BH21" s="86"/>
      <c r="BI21" s="86"/>
      <c r="BJ21" s="86"/>
      <c r="BK21" s="86"/>
      <c r="BL21" s="86"/>
      <c r="BM21" s="86"/>
      <c r="BN21" s="86"/>
      <c r="BO21" s="86"/>
      <c r="BP21" s="86"/>
      <c r="BQ21" s="86"/>
      <c r="BR21" s="322"/>
      <c r="BS21" s="86"/>
      <c r="BT21" s="86"/>
      <c r="BU21" s="86"/>
      <c r="BV21" s="86"/>
      <c r="BW21" s="86"/>
      <c r="BX21" s="86"/>
      <c r="BY21" s="86"/>
      <c r="BZ21" s="86"/>
      <c r="CA21" s="86"/>
      <c r="CB21" s="86"/>
      <c r="CC21" s="86"/>
      <c r="CD21" s="322"/>
      <c r="CE21" s="86"/>
      <c r="CF21" s="86"/>
      <c r="CG21" s="86"/>
      <c r="CH21" s="86"/>
      <c r="CI21" s="86"/>
      <c r="CJ21" s="86"/>
      <c r="CK21" s="86"/>
      <c r="CL21" s="86"/>
      <c r="CM21" s="86"/>
      <c r="CN21" s="86"/>
      <c r="CO21" s="86"/>
      <c r="CP21" s="322"/>
      <c r="CQ21" s="86"/>
      <c r="CR21" s="86"/>
      <c r="CS21" s="86"/>
      <c r="CT21" s="86"/>
      <c r="CU21" s="86"/>
      <c r="CV21" s="86"/>
      <c r="CW21" s="86"/>
      <c r="CX21" s="86"/>
      <c r="CY21" s="86"/>
      <c r="CZ21" s="86"/>
      <c r="DA21" s="86"/>
      <c r="DB21" s="322"/>
      <c r="DC21" s="86"/>
      <c r="DD21" s="160"/>
      <c r="DE21" s="159"/>
    </row>
    <row r="22" spans="1:109" ht="17.25" customHeight="1" x14ac:dyDescent="0.15">
      <c r="B22" s="80"/>
    </row>
    <row r="23" spans="1:109" x14ac:dyDescent="0.15">
      <c r="B23" s="80"/>
    </row>
    <row r="24" spans="1:109" x14ac:dyDescent="0.15">
      <c r="B24" s="80"/>
    </row>
    <row r="25" spans="1:109" x14ac:dyDescent="0.15">
      <c r="B25" s="80"/>
    </row>
    <row r="26" spans="1:109" x14ac:dyDescent="0.15">
      <c r="B26" s="80"/>
    </row>
    <row r="27" spans="1:109" x14ac:dyDescent="0.15">
      <c r="B27" s="80"/>
    </row>
    <row r="28" spans="1:109" x14ac:dyDescent="0.15">
      <c r="B28" s="80"/>
    </row>
    <row r="29" spans="1:109" x14ac:dyDescent="0.15">
      <c r="B29" s="80"/>
    </row>
    <row r="30" spans="1:109" x14ac:dyDescent="0.15">
      <c r="B30" s="80"/>
    </row>
    <row r="31" spans="1:109" x14ac:dyDescent="0.15">
      <c r="B31" s="80"/>
    </row>
    <row r="32" spans="1:109" x14ac:dyDescent="0.15">
      <c r="B32" s="80"/>
    </row>
    <row r="33" spans="2:109" x14ac:dyDescent="0.15">
      <c r="B33" s="80"/>
    </row>
    <row r="34" spans="2:109" x14ac:dyDescent="0.15">
      <c r="B34" s="80"/>
    </row>
    <row r="35" spans="2:109" x14ac:dyDescent="0.15">
      <c r="B35" s="80"/>
    </row>
    <row r="36" spans="2:109" x14ac:dyDescent="0.15">
      <c r="B36" s="80"/>
    </row>
    <row r="37" spans="2:109" x14ac:dyDescent="0.15">
      <c r="B37" s="80"/>
    </row>
    <row r="38" spans="2:109" x14ac:dyDescent="0.15">
      <c r="B38" s="80"/>
    </row>
    <row r="39" spans="2:109" x14ac:dyDescent="0.15">
      <c r="B39" s="89"/>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87"/>
      <c r="BU39" s="87"/>
      <c r="BV39" s="87"/>
      <c r="BW39" s="87"/>
      <c r="BX39" s="87"/>
      <c r="BY39" s="87"/>
      <c r="BZ39" s="87"/>
      <c r="CA39" s="87"/>
      <c r="CB39" s="87"/>
      <c r="CC39" s="87"/>
      <c r="CD39" s="87"/>
      <c r="CE39" s="87"/>
      <c r="CF39" s="87"/>
      <c r="CG39" s="87"/>
      <c r="CH39" s="87"/>
      <c r="CI39" s="87"/>
      <c r="CJ39" s="87"/>
      <c r="CK39" s="87"/>
      <c r="CL39" s="87"/>
      <c r="CM39" s="87"/>
      <c r="CN39" s="87"/>
      <c r="CO39" s="87"/>
      <c r="CP39" s="87"/>
      <c r="CQ39" s="87"/>
      <c r="CR39" s="87"/>
      <c r="CS39" s="87"/>
      <c r="CT39" s="87"/>
      <c r="CU39" s="87"/>
      <c r="CV39" s="87"/>
      <c r="CW39" s="87"/>
      <c r="CX39" s="87"/>
      <c r="CY39" s="87"/>
      <c r="CZ39" s="87"/>
      <c r="DA39" s="87"/>
      <c r="DB39" s="87"/>
      <c r="DC39" s="87"/>
      <c r="DD39" s="165"/>
    </row>
    <row r="40" spans="2:109" x14ac:dyDescent="0.15">
      <c r="B40" s="306"/>
      <c r="DD40" s="306"/>
      <c r="DE40" s="159"/>
    </row>
    <row r="41" spans="2:109" ht="17.25" x14ac:dyDescent="0.15">
      <c r="B41" s="82" t="s">
        <v>550</v>
      </c>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6"/>
      <c r="BR41" s="86"/>
      <c r="BS41" s="86"/>
      <c r="BT41" s="86"/>
      <c r="BU41" s="86"/>
      <c r="BV41" s="86"/>
      <c r="BW41" s="86"/>
      <c r="BX41" s="86"/>
      <c r="BY41" s="86"/>
      <c r="BZ41" s="86"/>
      <c r="CA41" s="86"/>
      <c r="CB41" s="86"/>
      <c r="CC41" s="86"/>
      <c r="CD41" s="86"/>
      <c r="CE41" s="86"/>
      <c r="CF41" s="86"/>
      <c r="CG41" s="86"/>
      <c r="CH41" s="86"/>
      <c r="CI41" s="86"/>
      <c r="CJ41" s="86"/>
      <c r="CK41" s="86"/>
      <c r="CL41" s="86"/>
      <c r="CM41" s="86"/>
      <c r="CN41" s="86"/>
      <c r="CO41" s="86"/>
      <c r="CP41" s="86"/>
      <c r="CQ41" s="86"/>
      <c r="CR41" s="86"/>
      <c r="CS41" s="86"/>
      <c r="CT41" s="86"/>
      <c r="CU41" s="86"/>
      <c r="CV41" s="86"/>
      <c r="CW41" s="86"/>
      <c r="CX41" s="86"/>
      <c r="CY41" s="86"/>
      <c r="CZ41" s="86"/>
      <c r="DA41" s="86"/>
      <c r="DB41" s="86"/>
      <c r="DC41" s="86"/>
      <c r="DD41" s="160"/>
    </row>
    <row r="42" spans="2:109" x14ac:dyDescent="0.15">
      <c r="B42" s="80"/>
      <c r="G42" s="310"/>
      <c r="I42" s="301"/>
      <c r="J42" s="301"/>
      <c r="K42" s="301"/>
      <c r="AM42" s="310"/>
      <c r="AN42" s="310" t="s">
        <v>551</v>
      </c>
      <c r="AP42" s="301"/>
      <c r="AQ42" s="301"/>
      <c r="AR42" s="301"/>
      <c r="AY42" s="310"/>
      <c r="BA42" s="301"/>
      <c r="BB42" s="301"/>
      <c r="BC42" s="301"/>
      <c r="BK42" s="310"/>
      <c r="BM42" s="301"/>
      <c r="BN42" s="301"/>
      <c r="BO42" s="301"/>
      <c r="BW42" s="310"/>
      <c r="BY42" s="301"/>
      <c r="BZ42" s="301"/>
      <c r="CA42" s="301"/>
      <c r="CI42" s="310"/>
      <c r="CK42" s="301"/>
      <c r="CL42" s="301"/>
      <c r="CM42" s="301"/>
      <c r="CU42" s="310"/>
      <c r="CW42" s="301"/>
      <c r="CX42" s="301"/>
      <c r="CY42" s="301"/>
    </row>
    <row r="43" spans="2:109" ht="13.5" customHeight="1" x14ac:dyDescent="0.15">
      <c r="B43" s="80"/>
      <c r="AN43" s="1097" t="s">
        <v>552</v>
      </c>
      <c r="AO43" s="1098"/>
      <c r="AP43" s="1098"/>
      <c r="AQ43" s="1098"/>
      <c r="AR43" s="1098"/>
      <c r="AS43" s="1098"/>
      <c r="AT43" s="1098"/>
      <c r="AU43" s="1098"/>
      <c r="AV43" s="1098"/>
      <c r="AW43" s="1098"/>
      <c r="AX43" s="1098"/>
      <c r="AY43" s="1098"/>
      <c r="AZ43" s="1098"/>
      <c r="BA43" s="1098"/>
      <c r="BB43" s="1098"/>
      <c r="BC43" s="1098"/>
      <c r="BD43" s="1098"/>
      <c r="BE43" s="1098"/>
      <c r="BF43" s="1098"/>
      <c r="BG43" s="1098"/>
      <c r="BH43" s="1098"/>
      <c r="BI43" s="1098"/>
      <c r="BJ43" s="1098"/>
      <c r="BK43" s="1098"/>
      <c r="BL43" s="1098"/>
      <c r="BM43" s="1098"/>
      <c r="BN43" s="1098"/>
      <c r="BO43" s="1098"/>
      <c r="BP43" s="1098"/>
      <c r="BQ43" s="1098"/>
      <c r="BR43" s="1098"/>
      <c r="BS43" s="1098"/>
      <c r="BT43" s="1098"/>
      <c r="BU43" s="1098"/>
      <c r="BV43" s="1098"/>
      <c r="BW43" s="1098"/>
      <c r="BX43" s="1098"/>
      <c r="BY43" s="1098"/>
      <c r="BZ43" s="1098"/>
      <c r="CA43" s="1098"/>
      <c r="CB43" s="1098"/>
      <c r="CC43" s="1098"/>
      <c r="CD43" s="1098"/>
      <c r="CE43" s="1098"/>
      <c r="CF43" s="1098"/>
      <c r="CG43" s="1098"/>
      <c r="CH43" s="1098"/>
      <c r="CI43" s="1098"/>
      <c r="CJ43" s="1098"/>
      <c r="CK43" s="1098"/>
      <c r="CL43" s="1098"/>
      <c r="CM43" s="1098"/>
      <c r="CN43" s="1098"/>
      <c r="CO43" s="1098"/>
      <c r="CP43" s="1098"/>
      <c r="CQ43" s="1098"/>
      <c r="CR43" s="1098"/>
      <c r="CS43" s="1098"/>
      <c r="CT43" s="1098"/>
      <c r="CU43" s="1098"/>
      <c r="CV43" s="1098"/>
      <c r="CW43" s="1098"/>
      <c r="CX43" s="1098"/>
      <c r="CY43" s="1098"/>
      <c r="CZ43" s="1098"/>
      <c r="DA43" s="1098"/>
      <c r="DB43" s="1098"/>
      <c r="DC43" s="1099"/>
    </row>
    <row r="44" spans="2:109" x14ac:dyDescent="0.15">
      <c r="B44" s="80"/>
      <c r="AN44" s="1100"/>
      <c r="AO44" s="1101"/>
      <c r="AP44" s="1101"/>
      <c r="AQ44" s="1101"/>
      <c r="AR44" s="1101"/>
      <c r="AS44" s="1101"/>
      <c r="AT44" s="1101"/>
      <c r="AU44" s="1101"/>
      <c r="AV44" s="1101"/>
      <c r="AW44" s="1101"/>
      <c r="AX44" s="1101"/>
      <c r="AY44" s="1101"/>
      <c r="AZ44" s="1101"/>
      <c r="BA44" s="1101"/>
      <c r="BB44" s="1101"/>
      <c r="BC44" s="1101"/>
      <c r="BD44" s="1101"/>
      <c r="BE44" s="1101"/>
      <c r="BF44" s="1101"/>
      <c r="BG44" s="1101"/>
      <c r="BH44" s="1101"/>
      <c r="BI44" s="1101"/>
      <c r="BJ44" s="1101"/>
      <c r="BK44" s="1101"/>
      <c r="BL44" s="1101"/>
      <c r="BM44" s="1101"/>
      <c r="BN44" s="1101"/>
      <c r="BO44" s="1101"/>
      <c r="BP44" s="1101"/>
      <c r="BQ44" s="1101"/>
      <c r="BR44" s="1101"/>
      <c r="BS44" s="1101"/>
      <c r="BT44" s="1101"/>
      <c r="BU44" s="1101"/>
      <c r="BV44" s="1101"/>
      <c r="BW44" s="1101"/>
      <c r="BX44" s="1101"/>
      <c r="BY44" s="1101"/>
      <c r="BZ44" s="1101"/>
      <c r="CA44" s="1101"/>
      <c r="CB44" s="1101"/>
      <c r="CC44" s="1101"/>
      <c r="CD44" s="1101"/>
      <c r="CE44" s="1101"/>
      <c r="CF44" s="1101"/>
      <c r="CG44" s="1101"/>
      <c r="CH44" s="1101"/>
      <c r="CI44" s="1101"/>
      <c r="CJ44" s="1101"/>
      <c r="CK44" s="1101"/>
      <c r="CL44" s="1101"/>
      <c r="CM44" s="1101"/>
      <c r="CN44" s="1101"/>
      <c r="CO44" s="1101"/>
      <c r="CP44" s="1101"/>
      <c r="CQ44" s="1101"/>
      <c r="CR44" s="1101"/>
      <c r="CS44" s="1101"/>
      <c r="CT44" s="1101"/>
      <c r="CU44" s="1101"/>
      <c r="CV44" s="1101"/>
      <c r="CW44" s="1101"/>
      <c r="CX44" s="1101"/>
      <c r="CY44" s="1101"/>
      <c r="CZ44" s="1101"/>
      <c r="DA44" s="1101"/>
      <c r="DB44" s="1101"/>
      <c r="DC44" s="1102"/>
    </row>
    <row r="45" spans="2:109" x14ac:dyDescent="0.15">
      <c r="B45" s="80"/>
      <c r="AN45" s="1100"/>
      <c r="AO45" s="1101"/>
      <c r="AP45" s="1101"/>
      <c r="AQ45" s="1101"/>
      <c r="AR45" s="1101"/>
      <c r="AS45" s="1101"/>
      <c r="AT45" s="1101"/>
      <c r="AU45" s="1101"/>
      <c r="AV45" s="1101"/>
      <c r="AW45" s="1101"/>
      <c r="AX45" s="1101"/>
      <c r="AY45" s="1101"/>
      <c r="AZ45" s="1101"/>
      <c r="BA45" s="1101"/>
      <c r="BB45" s="1101"/>
      <c r="BC45" s="1101"/>
      <c r="BD45" s="1101"/>
      <c r="BE45" s="1101"/>
      <c r="BF45" s="1101"/>
      <c r="BG45" s="1101"/>
      <c r="BH45" s="1101"/>
      <c r="BI45" s="1101"/>
      <c r="BJ45" s="1101"/>
      <c r="BK45" s="1101"/>
      <c r="BL45" s="1101"/>
      <c r="BM45" s="1101"/>
      <c r="BN45" s="1101"/>
      <c r="BO45" s="1101"/>
      <c r="BP45" s="1101"/>
      <c r="BQ45" s="1101"/>
      <c r="BR45" s="1101"/>
      <c r="BS45" s="1101"/>
      <c r="BT45" s="1101"/>
      <c r="BU45" s="1101"/>
      <c r="BV45" s="1101"/>
      <c r="BW45" s="1101"/>
      <c r="BX45" s="1101"/>
      <c r="BY45" s="1101"/>
      <c r="BZ45" s="1101"/>
      <c r="CA45" s="1101"/>
      <c r="CB45" s="1101"/>
      <c r="CC45" s="1101"/>
      <c r="CD45" s="1101"/>
      <c r="CE45" s="1101"/>
      <c r="CF45" s="1101"/>
      <c r="CG45" s="1101"/>
      <c r="CH45" s="1101"/>
      <c r="CI45" s="1101"/>
      <c r="CJ45" s="1101"/>
      <c r="CK45" s="1101"/>
      <c r="CL45" s="1101"/>
      <c r="CM45" s="1101"/>
      <c r="CN45" s="1101"/>
      <c r="CO45" s="1101"/>
      <c r="CP45" s="1101"/>
      <c r="CQ45" s="1101"/>
      <c r="CR45" s="1101"/>
      <c r="CS45" s="1101"/>
      <c r="CT45" s="1101"/>
      <c r="CU45" s="1101"/>
      <c r="CV45" s="1101"/>
      <c r="CW45" s="1101"/>
      <c r="CX45" s="1101"/>
      <c r="CY45" s="1101"/>
      <c r="CZ45" s="1101"/>
      <c r="DA45" s="1101"/>
      <c r="DB45" s="1101"/>
      <c r="DC45" s="1102"/>
    </row>
    <row r="46" spans="2:109" x14ac:dyDescent="0.15">
      <c r="B46" s="80"/>
      <c r="AN46" s="1100"/>
      <c r="AO46" s="1101"/>
      <c r="AP46" s="1101"/>
      <c r="AQ46" s="1101"/>
      <c r="AR46" s="1101"/>
      <c r="AS46" s="1101"/>
      <c r="AT46" s="1101"/>
      <c r="AU46" s="1101"/>
      <c r="AV46" s="1101"/>
      <c r="AW46" s="1101"/>
      <c r="AX46" s="1101"/>
      <c r="AY46" s="1101"/>
      <c r="AZ46" s="1101"/>
      <c r="BA46" s="1101"/>
      <c r="BB46" s="1101"/>
      <c r="BC46" s="1101"/>
      <c r="BD46" s="1101"/>
      <c r="BE46" s="1101"/>
      <c r="BF46" s="1101"/>
      <c r="BG46" s="1101"/>
      <c r="BH46" s="1101"/>
      <c r="BI46" s="1101"/>
      <c r="BJ46" s="1101"/>
      <c r="BK46" s="1101"/>
      <c r="BL46" s="1101"/>
      <c r="BM46" s="1101"/>
      <c r="BN46" s="1101"/>
      <c r="BO46" s="1101"/>
      <c r="BP46" s="1101"/>
      <c r="BQ46" s="1101"/>
      <c r="BR46" s="1101"/>
      <c r="BS46" s="1101"/>
      <c r="BT46" s="1101"/>
      <c r="BU46" s="1101"/>
      <c r="BV46" s="1101"/>
      <c r="BW46" s="1101"/>
      <c r="BX46" s="1101"/>
      <c r="BY46" s="1101"/>
      <c r="BZ46" s="1101"/>
      <c r="CA46" s="1101"/>
      <c r="CB46" s="1101"/>
      <c r="CC46" s="1101"/>
      <c r="CD46" s="1101"/>
      <c r="CE46" s="1101"/>
      <c r="CF46" s="1101"/>
      <c r="CG46" s="1101"/>
      <c r="CH46" s="1101"/>
      <c r="CI46" s="1101"/>
      <c r="CJ46" s="1101"/>
      <c r="CK46" s="1101"/>
      <c r="CL46" s="1101"/>
      <c r="CM46" s="1101"/>
      <c r="CN46" s="1101"/>
      <c r="CO46" s="1101"/>
      <c r="CP46" s="1101"/>
      <c r="CQ46" s="1101"/>
      <c r="CR46" s="1101"/>
      <c r="CS46" s="1101"/>
      <c r="CT46" s="1101"/>
      <c r="CU46" s="1101"/>
      <c r="CV46" s="1101"/>
      <c r="CW46" s="1101"/>
      <c r="CX46" s="1101"/>
      <c r="CY46" s="1101"/>
      <c r="CZ46" s="1101"/>
      <c r="DA46" s="1101"/>
      <c r="DB46" s="1101"/>
      <c r="DC46" s="1102"/>
    </row>
    <row r="47" spans="2:109" x14ac:dyDescent="0.15">
      <c r="B47" s="80"/>
      <c r="AN47" s="1103"/>
      <c r="AO47" s="1104"/>
      <c r="AP47" s="1104"/>
      <c r="AQ47" s="1104"/>
      <c r="AR47" s="1104"/>
      <c r="AS47" s="1104"/>
      <c r="AT47" s="1104"/>
      <c r="AU47" s="1104"/>
      <c r="AV47" s="1104"/>
      <c r="AW47" s="1104"/>
      <c r="AX47" s="1104"/>
      <c r="AY47" s="1104"/>
      <c r="AZ47" s="1104"/>
      <c r="BA47" s="1104"/>
      <c r="BB47" s="1104"/>
      <c r="BC47" s="1104"/>
      <c r="BD47" s="1104"/>
      <c r="BE47" s="1104"/>
      <c r="BF47" s="1104"/>
      <c r="BG47" s="1104"/>
      <c r="BH47" s="1104"/>
      <c r="BI47" s="1104"/>
      <c r="BJ47" s="1104"/>
      <c r="BK47" s="1104"/>
      <c r="BL47" s="1104"/>
      <c r="BM47" s="1104"/>
      <c r="BN47" s="1104"/>
      <c r="BO47" s="1104"/>
      <c r="BP47" s="1104"/>
      <c r="BQ47" s="1104"/>
      <c r="BR47" s="1104"/>
      <c r="BS47" s="1104"/>
      <c r="BT47" s="1104"/>
      <c r="BU47" s="1104"/>
      <c r="BV47" s="1104"/>
      <c r="BW47" s="1104"/>
      <c r="BX47" s="1104"/>
      <c r="BY47" s="1104"/>
      <c r="BZ47" s="1104"/>
      <c r="CA47" s="1104"/>
      <c r="CB47" s="1104"/>
      <c r="CC47" s="1104"/>
      <c r="CD47" s="1104"/>
      <c r="CE47" s="1104"/>
      <c r="CF47" s="1104"/>
      <c r="CG47" s="1104"/>
      <c r="CH47" s="1104"/>
      <c r="CI47" s="1104"/>
      <c r="CJ47" s="1104"/>
      <c r="CK47" s="1104"/>
      <c r="CL47" s="1104"/>
      <c r="CM47" s="1104"/>
      <c r="CN47" s="1104"/>
      <c r="CO47" s="1104"/>
      <c r="CP47" s="1104"/>
      <c r="CQ47" s="1104"/>
      <c r="CR47" s="1104"/>
      <c r="CS47" s="1104"/>
      <c r="CT47" s="1104"/>
      <c r="CU47" s="1104"/>
      <c r="CV47" s="1104"/>
      <c r="CW47" s="1104"/>
      <c r="CX47" s="1104"/>
      <c r="CY47" s="1104"/>
      <c r="CZ47" s="1104"/>
      <c r="DA47" s="1104"/>
      <c r="DB47" s="1104"/>
      <c r="DC47" s="1105"/>
    </row>
    <row r="48" spans="2:109" x14ac:dyDescent="0.15">
      <c r="B48" s="80"/>
      <c r="H48" s="312"/>
      <c r="I48" s="312"/>
      <c r="J48" s="312"/>
      <c r="AN48" s="312"/>
      <c r="AO48" s="312"/>
      <c r="AP48" s="312"/>
      <c r="AZ48" s="312"/>
      <c r="BA48" s="312"/>
      <c r="BB48" s="312"/>
      <c r="BL48" s="312"/>
      <c r="BM48" s="312"/>
      <c r="BN48" s="312"/>
      <c r="BX48" s="312"/>
      <c r="BY48" s="312"/>
      <c r="BZ48" s="312"/>
      <c r="CJ48" s="312"/>
      <c r="CK48" s="312"/>
      <c r="CL48" s="312"/>
      <c r="CV48" s="312"/>
      <c r="CW48" s="312"/>
      <c r="CX48" s="312"/>
    </row>
    <row r="49" spans="1:109" x14ac:dyDescent="0.15">
      <c r="B49" s="80"/>
      <c r="AN49" s="46" t="s">
        <v>164</v>
      </c>
    </row>
    <row r="50" spans="1:109" x14ac:dyDescent="0.15">
      <c r="B50" s="80"/>
      <c r="G50" s="1094"/>
      <c r="H50" s="1094"/>
      <c r="I50" s="1094"/>
      <c r="J50" s="1094"/>
      <c r="K50" s="316"/>
      <c r="L50" s="316"/>
      <c r="M50" s="320"/>
      <c r="N50" s="320"/>
      <c r="AN50" s="1095"/>
      <c r="AO50" s="612"/>
      <c r="AP50" s="612"/>
      <c r="AQ50" s="612"/>
      <c r="AR50" s="612"/>
      <c r="AS50" s="612"/>
      <c r="AT50" s="612"/>
      <c r="AU50" s="612"/>
      <c r="AV50" s="612"/>
      <c r="AW50" s="612"/>
      <c r="AX50" s="612"/>
      <c r="AY50" s="612"/>
      <c r="AZ50" s="612"/>
      <c r="BA50" s="612"/>
      <c r="BB50" s="612"/>
      <c r="BC50" s="612"/>
      <c r="BD50" s="612"/>
      <c r="BE50" s="612"/>
      <c r="BF50" s="612"/>
      <c r="BG50" s="612"/>
      <c r="BH50" s="612"/>
      <c r="BI50" s="612"/>
      <c r="BJ50" s="612"/>
      <c r="BK50" s="612"/>
      <c r="BL50" s="612"/>
      <c r="BM50" s="612"/>
      <c r="BN50" s="612"/>
      <c r="BO50" s="613"/>
      <c r="BP50" s="1096" t="s">
        <v>524</v>
      </c>
      <c r="BQ50" s="1096"/>
      <c r="BR50" s="1096"/>
      <c r="BS50" s="1096"/>
      <c r="BT50" s="1096"/>
      <c r="BU50" s="1096"/>
      <c r="BV50" s="1096"/>
      <c r="BW50" s="1096"/>
      <c r="BX50" s="1096" t="s">
        <v>525</v>
      </c>
      <c r="BY50" s="1096"/>
      <c r="BZ50" s="1096"/>
      <c r="CA50" s="1096"/>
      <c r="CB50" s="1096"/>
      <c r="CC50" s="1096"/>
      <c r="CD50" s="1096"/>
      <c r="CE50" s="1096"/>
      <c r="CF50" s="1096" t="s">
        <v>526</v>
      </c>
      <c r="CG50" s="1096"/>
      <c r="CH50" s="1096"/>
      <c r="CI50" s="1096"/>
      <c r="CJ50" s="1096"/>
      <c r="CK50" s="1096"/>
      <c r="CL50" s="1096"/>
      <c r="CM50" s="1096"/>
      <c r="CN50" s="1096" t="s">
        <v>527</v>
      </c>
      <c r="CO50" s="1096"/>
      <c r="CP50" s="1096"/>
      <c r="CQ50" s="1096"/>
      <c r="CR50" s="1096"/>
      <c r="CS50" s="1096"/>
      <c r="CT50" s="1096"/>
      <c r="CU50" s="1096"/>
      <c r="CV50" s="1096" t="s">
        <v>528</v>
      </c>
      <c r="CW50" s="1096"/>
      <c r="CX50" s="1096"/>
      <c r="CY50" s="1096"/>
      <c r="CZ50" s="1096"/>
      <c r="DA50" s="1096"/>
      <c r="DB50" s="1096"/>
      <c r="DC50" s="1096"/>
    </row>
    <row r="51" spans="1:109" ht="13.5" customHeight="1" x14ac:dyDescent="0.15">
      <c r="B51" s="80"/>
      <c r="G51" s="1106"/>
      <c r="H51" s="1106"/>
      <c r="I51" s="1107"/>
      <c r="J51" s="1107"/>
      <c r="K51" s="1108"/>
      <c r="L51" s="1108"/>
      <c r="M51" s="1108"/>
      <c r="N51" s="1108"/>
      <c r="AM51" s="312"/>
      <c r="AN51" s="1109" t="s">
        <v>553</v>
      </c>
      <c r="AO51" s="1109"/>
      <c r="AP51" s="1109"/>
      <c r="AQ51" s="1109"/>
      <c r="AR51" s="1109"/>
      <c r="AS51" s="1109"/>
      <c r="AT51" s="1109"/>
      <c r="AU51" s="1109"/>
      <c r="AV51" s="1109"/>
      <c r="AW51" s="1109"/>
      <c r="AX51" s="1109"/>
      <c r="AY51" s="1109"/>
      <c r="AZ51" s="1109"/>
      <c r="BA51" s="1109"/>
      <c r="BB51" s="1109" t="s">
        <v>554</v>
      </c>
      <c r="BC51" s="1109"/>
      <c r="BD51" s="1109"/>
      <c r="BE51" s="1109"/>
      <c r="BF51" s="1109"/>
      <c r="BG51" s="1109"/>
      <c r="BH51" s="1109"/>
      <c r="BI51" s="1109"/>
      <c r="BJ51" s="1109"/>
      <c r="BK51" s="1109"/>
      <c r="BL51" s="1109"/>
      <c r="BM51" s="1109"/>
      <c r="BN51" s="1109"/>
      <c r="BO51" s="1109"/>
      <c r="BP51" s="1110">
        <v>62.8</v>
      </c>
      <c r="BQ51" s="1110"/>
      <c r="BR51" s="1110"/>
      <c r="BS51" s="1110"/>
      <c r="BT51" s="1110"/>
      <c r="BU51" s="1110"/>
      <c r="BV51" s="1110"/>
      <c r="BW51" s="1110"/>
      <c r="BX51" s="1110">
        <v>53.4</v>
      </c>
      <c r="BY51" s="1110"/>
      <c r="BZ51" s="1110"/>
      <c r="CA51" s="1110"/>
      <c r="CB51" s="1110"/>
      <c r="CC51" s="1110"/>
      <c r="CD51" s="1110"/>
      <c r="CE51" s="1110"/>
      <c r="CF51" s="1110">
        <v>47</v>
      </c>
      <c r="CG51" s="1110"/>
      <c r="CH51" s="1110"/>
      <c r="CI51" s="1110"/>
      <c r="CJ51" s="1110"/>
      <c r="CK51" s="1110"/>
      <c r="CL51" s="1110"/>
      <c r="CM51" s="1110"/>
      <c r="CN51" s="1110">
        <v>26.1</v>
      </c>
      <c r="CO51" s="1110"/>
      <c r="CP51" s="1110"/>
      <c r="CQ51" s="1110"/>
      <c r="CR51" s="1110"/>
      <c r="CS51" s="1110"/>
      <c r="CT51" s="1110"/>
      <c r="CU51" s="1110"/>
      <c r="CV51" s="1110">
        <v>19.399999999999999</v>
      </c>
      <c r="CW51" s="1110"/>
      <c r="CX51" s="1110"/>
      <c r="CY51" s="1110"/>
      <c r="CZ51" s="1110"/>
      <c r="DA51" s="1110"/>
      <c r="DB51" s="1110"/>
      <c r="DC51" s="1110"/>
    </row>
    <row r="52" spans="1:109" x14ac:dyDescent="0.15">
      <c r="B52" s="80"/>
      <c r="G52" s="1106"/>
      <c r="H52" s="1106"/>
      <c r="I52" s="1107"/>
      <c r="J52" s="1107"/>
      <c r="K52" s="1108"/>
      <c r="L52" s="1108"/>
      <c r="M52" s="1108"/>
      <c r="N52" s="1108"/>
      <c r="AM52" s="312"/>
      <c r="AN52" s="1109"/>
      <c r="AO52" s="1109"/>
      <c r="AP52" s="1109"/>
      <c r="AQ52" s="1109"/>
      <c r="AR52" s="1109"/>
      <c r="AS52" s="1109"/>
      <c r="AT52" s="1109"/>
      <c r="AU52" s="1109"/>
      <c r="AV52" s="1109"/>
      <c r="AW52" s="1109"/>
      <c r="AX52" s="1109"/>
      <c r="AY52" s="1109"/>
      <c r="AZ52" s="1109"/>
      <c r="BA52" s="1109"/>
      <c r="BB52" s="1109"/>
      <c r="BC52" s="1109"/>
      <c r="BD52" s="1109"/>
      <c r="BE52" s="1109"/>
      <c r="BF52" s="1109"/>
      <c r="BG52" s="1109"/>
      <c r="BH52" s="1109"/>
      <c r="BI52" s="1109"/>
      <c r="BJ52" s="1109"/>
      <c r="BK52" s="1109"/>
      <c r="BL52" s="1109"/>
      <c r="BM52" s="1109"/>
      <c r="BN52" s="1109"/>
      <c r="BO52" s="1109"/>
      <c r="BP52" s="1110"/>
      <c r="BQ52" s="1110"/>
      <c r="BR52" s="1110"/>
      <c r="BS52" s="1110"/>
      <c r="BT52" s="1110"/>
      <c r="BU52" s="1110"/>
      <c r="BV52" s="1110"/>
      <c r="BW52" s="1110"/>
      <c r="BX52" s="1110"/>
      <c r="BY52" s="1110"/>
      <c r="BZ52" s="1110"/>
      <c r="CA52" s="1110"/>
      <c r="CB52" s="1110"/>
      <c r="CC52" s="1110"/>
      <c r="CD52" s="1110"/>
      <c r="CE52" s="1110"/>
      <c r="CF52" s="1110"/>
      <c r="CG52" s="1110"/>
      <c r="CH52" s="1110"/>
      <c r="CI52" s="1110"/>
      <c r="CJ52" s="1110"/>
      <c r="CK52" s="1110"/>
      <c r="CL52" s="1110"/>
      <c r="CM52" s="1110"/>
      <c r="CN52" s="1110"/>
      <c r="CO52" s="1110"/>
      <c r="CP52" s="1110"/>
      <c r="CQ52" s="1110"/>
      <c r="CR52" s="1110"/>
      <c r="CS52" s="1110"/>
      <c r="CT52" s="1110"/>
      <c r="CU52" s="1110"/>
      <c r="CV52" s="1110"/>
      <c r="CW52" s="1110"/>
      <c r="CX52" s="1110"/>
      <c r="CY52" s="1110"/>
      <c r="CZ52" s="1110"/>
      <c r="DA52" s="1110"/>
      <c r="DB52" s="1110"/>
      <c r="DC52" s="1110"/>
    </row>
    <row r="53" spans="1:109" x14ac:dyDescent="0.15">
      <c r="A53" s="301"/>
      <c r="B53" s="80"/>
      <c r="G53" s="1106"/>
      <c r="H53" s="1106"/>
      <c r="I53" s="1094"/>
      <c r="J53" s="1094"/>
      <c r="K53" s="1108"/>
      <c r="L53" s="1108"/>
      <c r="M53" s="1108"/>
      <c r="N53" s="1108"/>
      <c r="AM53" s="312"/>
      <c r="AN53" s="1109"/>
      <c r="AO53" s="1109"/>
      <c r="AP53" s="1109"/>
      <c r="AQ53" s="1109"/>
      <c r="AR53" s="1109"/>
      <c r="AS53" s="1109"/>
      <c r="AT53" s="1109"/>
      <c r="AU53" s="1109"/>
      <c r="AV53" s="1109"/>
      <c r="AW53" s="1109"/>
      <c r="AX53" s="1109"/>
      <c r="AY53" s="1109"/>
      <c r="AZ53" s="1109"/>
      <c r="BA53" s="1109"/>
      <c r="BB53" s="1109" t="s">
        <v>555</v>
      </c>
      <c r="BC53" s="1109"/>
      <c r="BD53" s="1109"/>
      <c r="BE53" s="1109"/>
      <c r="BF53" s="1109"/>
      <c r="BG53" s="1109"/>
      <c r="BH53" s="1109"/>
      <c r="BI53" s="1109"/>
      <c r="BJ53" s="1109"/>
      <c r="BK53" s="1109"/>
      <c r="BL53" s="1109"/>
      <c r="BM53" s="1109"/>
      <c r="BN53" s="1109"/>
      <c r="BO53" s="1109"/>
      <c r="BP53" s="1110">
        <v>61</v>
      </c>
      <c r="BQ53" s="1110"/>
      <c r="BR53" s="1110"/>
      <c r="BS53" s="1110"/>
      <c r="BT53" s="1110"/>
      <c r="BU53" s="1110"/>
      <c r="BV53" s="1110"/>
      <c r="BW53" s="1110"/>
      <c r="BX53" s="1110">
        <v>60</v>
      </c>
      <c r="BY53" s="1110"/>
      <c r="BZ53" s="1110"/>
      <c r="CA53" s="1110"/>
      <c r="CB53" s="1110"/>
      <c r="CC53" s="1110"/>
      <c r="CD53" s="1110"/>
      <c r="CE53" s="1110"/>
      <c r="CF53" s="1110">
        <v>59.7</v>
      </c>
      <c r="CG53" s="1110"/>
      <c r="CH53" s="1110"/>
      <c r="CI53" s="1110"/>
      <c r="CJ53" s="1110"/>
      <c r="CK53" s="1110"/>
      <c r="CL53" s="1110"/>
      <c r="CM53" s="1110"/>
      <c r="CN53" s="1110">
        <v>61</v>
      </c>
      <c r="CO53" s="1110"/>
      <c r="CP53" s="1110"/>
      <c r="CQ53" s="1110"/>
      <c r="CR53" s="1110"/>
      <c r="CS53" s="1110"/>
      <c r="CT53" s="1110"/>
      <c r="CU53" s="1110"/>
      <c r="CV53" s="1110">
        <v>61.5</v>
      </c>
      <c r="CW53" s="1110"/>
      <c r="CX53" s="1110"/>
      <c r="CY53" s="1110"/>
      <c r="CZ53" s="1110"/>
      <c r="DA53" s="1110"/>
      <c r="DB53" s="1110"/>
      <c r="DC53" s="1110"/>
    </row>
    <row r="54" spans="1:109" x14ac:dyDescent="0.15">
      <c r="A54" s="301"/>
      <c r="B54" s="80"/>
      <c r="G54" s="1106"/>
      <c r="H54" s="1106"/>
      <c r="I54" s="1094"/>
      <c r="J54" s="1094"/>
      <c r="K54" s="1108"/>
      <c r="L54" s="1108"/>
      <c r="M54" s="1108"/>
      <c r="N54" s="1108"/>
      <c r="AM54" s="312"/>
      <c r="AN54" s="1109"/>
      <c r="AO54" s="1109"/>
      <c r="AP54" s="1109"/>
      <c r="AQ54" s="1109"/>
      <c r="AR54" s="1109"/>
      <c r="AS54" s="1109"/>
      <c r="AT54" s="1109"/>
      <c r="AU54" s="1109"/>
      <c r="AV54" s="1109"/>
      <c r="AW54" s="1109"/>
      <c r="AX54" s="1109"/>
      <c r="AY54" s="1109"/>
      <c r="AZ54" s="1109"/>
      <c r="BA54" s="1109"/>
      <c r="BB54" s="1109"/>
      <c r="BC54" s="1109"/>
      <c r="BD54" s="1109"/>
      <c r="BE54" s="1109"/>
      <c r="BF54" s="1109"/>
      <c r="BG54" s="1109"/>
      <c r="BH54" s="1109"/>
      <c r="BI54" s="1109"/>
      <c r="BJ54" s="1109"/>
      <c r="BK54" s="1109"/>
      <c r="BL54" s="1109"/>
      <c r="BM54" s="1109"/>
      <c r="BN54" s="1109"/>
      <c r="BO54" s="1109"/>
      <c r="BP54" s="1110"/>
      <c r="BQ54" s="1110"/>
      <c r="BR54" s="1110"/>
      <c r="BS54" s="1110"/>
      <c r="BT54" s="1110"/>
      <c r="BU54" s="1110"/>
      <c r="BV54" s="1110"/>
      <c r="BW54" s="1110"/>
      <c r="BX54" s="1110"/>
      <c r="BY54" s="1110"/>
      <c r="BZ54" s="1110"/>
      <c r="CA54" s="1110"/>
      <c r="CB54" s="1110"/>
      <c r="CC54" s="1110"/>
      <c r="CD54" s="1110"/>
      <c r="CE54" s="1110"/>
      <c r="CF54" s="1110"/>
      <c r="CG54" s="1110"/>
      <c r="CH54" s="1110"/>
      <c r="CI54" s="1110"/>
      <c r="CJ54" s="1110"/>
      <c r="CK54" s="1110"/>
      <c r="CL54" s="1110"/>
      <c r="CM54" s="1110"/>
      <c r="CN54" s="1110"/>
      <c r="CO54" s="1110"/>
      <c r="CP54" s="1110"/>
      <c r="CQ54" s="1110"/>
      <c r="CR54" s="1110"/>
      <c r="CS54" s="1110"/>
      <c r="CT54" s="1110"/>
      <c r="CU54" s="1110"/>
      <c r="CV54" s="1110"/>
      <c r="CW54" s="1110"/>
      <c r="CX54" s="1110"/>
      <c r="CY54" s="1110"/>
      <c r="CZ54" s="1110"/>
      <c r="DA54" s="1110"/>
      <c r="DB54" s="1110"/>
      <c r="DC54" s="1110"/>
    </row>
    <row r="55" spans="1:109" x14ac:dyDescent="0.15">
      <c r="A55" s="301"/>
      <c r="B55" s="80"/>
      <c r="G55" s="1094"/>
      <c r="H55" s="1094"/>
      <c r="I55" s="1094"/>
      <c r="J55" s="1094"/>
      <c r="K55" s="1108"/>
      <c r="L55" s="1108"/>
      <c r="M55" s="1108"/>
      <c r="N55" s="1108"/>
      <c r="AN55" s="1096" t="s">
        <v>512</v>
      </c>
      <c r="AO55" s="1096"/>
      <c r="AP55" s="1096"/>
      <c r="AQ55" s="1096"/>
      <c r="AR55" s="1096"/>
      <c r="AS55" s="1096"/>
      <c r="AT55" s="1096"/>
      <c r="AU55" s="1096"/>
      <c r="AV55" s="1096"/>
      <c r="AW55" s="1096"/>
      <c r="AX55" s="1096"/>
      <c r="AY55" s="1096"/>
      <c r="AZ55" s="1096"/>
      <c r="BA55" s="1096"/>
      <c r="BB55" s="1109" t="s">
        <v>554</v>
      </c>
      <c r="BC55" s="1109"/>
      <c r="BD55" s="1109"/>
      <c r="BE55" s="1109"/>
      <c r="BF55" s="1109"/>
      <c r="BG55" s="1109"/>
      <c r="BH55" s="1109"/>
      <c r="BI55" s="1109"/>
      <c r="BJ55" s="1109"/>
      <c r="BK55" s="1109"/>
      <c r="BL55" s="1109"/>
      <c r="BM55" s="1109"/>
      <c r="BN55" s="1109"/>
      <c r="BO55" s="1109"/>
      <c r="BP55" s="1110">
        <v>20.5</v>
      </c>
      <c r="BQ55" s="1110"/>
      <c r="BR55" s="1110"/>
      <c r="BS55" s="1110"/>
      <c r="BT55" s="1110"/>
      <c r="BU55" s="1110"/>
      <c r="BV55" s="1110"/>
      <c r="BW55" s="1110"/>
      <c r="BX55" s="1110">
        <v>21.4</v>
      </c>
      <c r="BY55" s="1110"/>
      <c r="BZ55" s="1110"/>
      <c r="CA55" s="1110"/>
      <c r="CB55" s="1110"/>
      <c r="CC55" s="1110"/>
      <c r="CD55" s="1110"/>
      <c r="CE55" s="1110"/>
      <c r="CF55" s="1110">
        <v>13.7</v>
      </c>
      <c r="CG55" s="1110"/>
      <c r="CH55" s="1110"/>
      <c r="CI55" s="1110"/>
      <c r="CJ55" s="1110"/>
      <c r="CK55" s="1110"/>
      <c r="CL55" s="1110"/>
      <c r="CM55" s="1110"/>
      <c r="CN55" s="1110">
        <v>6.9</v>
      </c>
      <c r="CO55" s="1110"/>
      <c r="CP55" s="1110"/>
      <c r="CQ55" s="1110"/>
      <c r="CR55" s="1110"/>
      <c r="CS55" s="1110"/>
      <c r="CT55" s="1110"/>
      <c r="CU55" s="1110"/>
      <c r="CV55" s="1110">
        <v>0</v>
      </c>
      <c r="CW55" s="1110"/>
      <c r="CX55" s="1110"/>
      <c r="CY55" s="1110"/>
      <c r="CZ55" s="1110"/>
      <c r="DA55" s="1110"/>
      <c r="DB55" s="1110"/>
      <c r="DC55" s="1110"/>
    </row>
    <row r="56" spans="1:109" x14ac:dyDescent="0.15">
      <c r="A56" s="301"/>
      <c r="B56" s="80"/>
      <c r="G56" s="1094"/>
      <c r="H56" s="1094"/>
      <c r="I56" s="1094"/>
      <c r="J56" s="1094"/>
      <c r="K56" s="1108"/>
      <c r="L56" s="1108"/>
      <c r="M56" s="1108"/>
      <c r="N56" s="1108"/>
      <c r="AN56" s="1096"/>
      <c r="AO56" s="1096"/>
      <c r="AP56" s="1096"/>
      <c r="AQ56" s="1096"/>
      <c r="AR56" s="1096"/>
      <c r="AS56" s="1096"/>
      <c r="AT56" s="1096"/>
      <c r="AU56" s="1096"/>
      <c r="AV56" s="1096"/>
      <c r="AW56" s="1096"/>
      <c r="AX56" s="1096"/>
      <c r="AY56" s="1096"/>
      <c r="AZ56" s="1096"/>
      <c r="BA56" s="1096"/>
      <c r="BB56" s="1109"/>
      <c r="BC56" s="1109"/>
      <c r="BD56" s="1109"/>
      <c r="BE56" s="1109"/>
      <c r="BF56" s="1109"/>
      <c r="BG56" s="1109"/>
      <c r="BH56" s="1109"/>
      <c r="BI56" s="1109"/>
      <c r="BJ56" s="1109"/>
      <c r="BK56" s="1109"/>
      <c r="BL56" s="1109"/>
      <c r="BM56" s="1109"/>
      <c r="BN56" s="1109"/>
      <c r="BO56" s="1109"/>
      <c r="BP56" s="1110"/>
      <c r="BQ56" s="1110"/>
      <c r="BR56" s="1110"/>
      <c r="BS56" s="1110"/>
      <c r="BT56" s="1110"/>
      <c r="BU56" s="1110"/>
      <c r="BV56" s="1110"/>
      <c r="BW56" s="1110"/>
      <c r="BX56" s="1110"/>
      <c r="BY56" s="1110"/>
      <c r="BZ56" s="1110"/>
      <c r="CA56" s="1110"/>
      <c r="CB56" s="1110"/>
      <c r="CC56" s="1110"/>
      <c r="CD56" s="1110"/>
      <c r="CE56" s="1110"/>
      <c r="CF56" s="1110"/>
      <c r="CG56" s="1110"/>
      <c r="CH56" s="1110"/>
      <c r="CI56" s="1110"/>
      <c r="CJ56" s="1110"/>
      <c r="CK56" s="1110"/>
      <c r="CL56" s="1110"/>
      <c r="CM56" s="1110"/>
      <c r="CN56" s="1110"/>
      <c r="CO56" s="1110"/>
      <c r="CP56" s="1110"/>
      <c r="CQ56" s="1110"/>
      <c r="CR56" s="1110"/>
      <c r="CS56" s="1110"/>
      <c r="CT56" s="1110"/>
      <c r="CU56" s="1110"/>
      <c r="CV56" s="1110"/>
      <c r="CW56" s="1110"/>
      <c r="CX56" s="1110"/>
      <c r="CY56" s="1110"/>
      <c r="CZ56" s="1110"/>
      <c r="DA56" s="1110"/>
      <c r="DB56" s="1110"/>
      <c r="DC56" s="1110"/>
    </row>
    <row r="57" spans="1:109" s="301" customFormat="1" x14ac:dyDescent="0.15">
      <c r="B57" s="307"/>
      <c r="G57" s="1094"/>
      <c r="H57" s="1094"/>
      <c r="I57" s="1111"/>
      <c r="J57" s="1111"/>
      <c r="K57" s="1108"/>
      <c r="L57" s="1108"/>
      <c r="M57" s="1108"/>
      <c r="N57" s="1108"/>
      <c r="AM57" s="46"/>
      <c r="AN57" s="1096"/>
      <c r="AO57" s="1096"/>
      <c r="AP57" s="1096"/>
      <c r="AQ57" s="1096"/>
      <c r="AR57" s="1096"/>
      <c r="AS57" s="1096"/>
      <c r="AT57" s="1096"/>
      <c r="AU57" s="1096"/>
      <c r="AV57" s="1096"/>
      <c r="AW57" s="1096"/>
      <c r="AX57" s="1096"/>
      <c r="AY57" s="1096"/>
      <c r="AZ57" s="1096"/>
      <c r="BA57" s="1096"/>
      <c r="BB57" s="1109" t="s">
        <v>555</v>
      </c>
      <c r="BC57" s="1109"/>
      <c r="BD57" s="1109"/>
      <c r="BE57" s="1109"/>
      <c r="BF57" s="1109"/>
      <c r="BG57" s="1109"/>
      <c r="BH57" s="1109"/>
      <c r="BI57" s="1109"/>
      <c r="BJ57" s="1109"/>
      <c r="BK57" s="1109"/>
      <c r="BL57" s="1109"/>
      <c r="BM57" s="1109"/>
      <c r="BN57" s="1109"/>
      <c r="BO57" s="1109"/>
      <c r="BP57" s="1110">
        <v>60.3</v>
      </c>
      <c r="BQ57" s="1110"/>
      <c r="BR57" s="1110"/>
      <c r="BS57" s="1110"/>
      <c r="BT57" s="1110"/>
      <c r="BU57" s="1110"/>
      <c r="BV57" s="1110"/>
      <c r="BW57" s="1110"/>
      <c r="BX57" s="1110">
        <v>60.5</v>
      </c>
      <c r="BY57" s="1110"/>
      <c r="BZ57" s="1110"/>
      <c r="CA57" s="1110"/>
      <c r="CB57" s="1110"/>
      <c r="CC57" s="1110"/>
      <c r="CD57" s="1110"/>
      <c r="CE57" s="1110"/>
      <c r="CF57" s="1110">
        <v>62</v>
      </c>
      <c r="CG57" s="1110"/>
      <c r="CH57" s="1110"/>
      <c r="CI57" s="1110"/>
      <c r="CJ57" s="1110"/>
      <c r="CK57" s="1110"/>
      <c r="CL57" s="1110"/>
      <c r="CM57" s="1110"/>
      <c r="CN57" s="1110">
        <v>62.9</v>
      </c>
      <c r="CO57" s="1110"/>
      <c r="CP57" s="1110"/>
      <c r="CQ57" s="1110"/>
      <c r="CR57" s="1110"/>
      <c r="CS57" s="1110"/>
      <c r="CT57" s="1110"/>
      <c r="CU57" s="1110"/>
      <c r="CV57" s="1110">
        <v>62.8</v>
      </c>
      <c r="CW57" s="1110"/>
      <c r="CX57" s="1110"/>
      <c r="CY57" s="1110"/>
      <c r="CZ57" s="1110"/>
      <c r="DA57" s="1110"/>
      <c r="DB57" s="1110"/>
      <c r="DC57" s="1110"/>
      <c r="DD57" s="325"/>
      <c r="DE57" s="307"/>
    </row>
    <row r="58" spans="1:109" s="301" customFormat="1" x14ac:dyDescent="0.15">
      <c r="A58" s="46"/>
      <c r="B58" s="307"/>
      <c r="G58" s="1094"/>
      <c r="H58" s="1094"/>
      <c r="I58" s="1111"/>
      <c r="J58" s="1111"/>
      <c r="K58" s="1108"/>
      <c r="L58" s="1108"/>
      <c r="M58" s="1108"/>
      <c r="N58" s="1108"/>
      <c r="AM58" s="46"/>
      <c r="AN58" s="1096"/>
      <c r="AO58" s="1096"/>
      <c r="AP58" s="1096"/>
      <c r="AQ58" s="1096"/>
      <c r="AR58" s="1096"/>
      <c r="AS58" s="1096"/>
      <c r="AT58" s="1096"/>
      <c r="AU58" s="1096"/>
      <c r="AV58" s="1096"/>
      <c r="AW58" s="1096"/>
      <c r="AX58" s="1096"/>
      <c r="AY58" s="1096"/>
      <c r="AZ58" s="1096"/>
      <c r="BA58" s="1096"/>
      <c r="BB58" s="1109"/>
      <c r="BC58" s="1109"/>
      <c r="BD58" s="1109"/>
      <c r="BE58" s="1109"/>
      <c r="BF58" s="1109"/>
      <c r="BG58" s="1109"/>
      <c r="BH58" s="1109"/>
      <c r="BI58" s="1109"/>
      <c r="BJ58" s="1109"/>
      <c r="BK58" s="1109"/>
      <c r="BL58" s="1109"/>
      <c r="BM58" s="1109"/>
      <c r="BN58" s="1109"/>
      <c r="BO58" s="1109"/>
      <c r="BP58" s="1110"/>
      <c r="BQ58" s="1110"/>
      <c r="BR58" s="1110"/>
      <c r="BS58" s="1110"/>
      <c r="BT58" s="1110"/>
      <c r="BU58" s="1110"/>
      <c r="BV58" s="1110"/>
      <c r="BW58" s="1110"/>
      <c r="BX58" s="1110"/>
      <c r="BY58" s="1110"/>
      <c r="BZ58" s="1110"/>
      <c r="CA58" s="1110"/>
      <c r="CB58" s="1110"/>
      <c r="CC58" s="1110"/>
      <c r="CD58" s="1110"/>
      <c r="CE58" s="1110"/>
      <c r="CF58" s="1110"/>
      <c r="CG58" s="1110"/>
      <c r="CH58" s="1110"/>
      <c r="CI58" s="1110"/>
      <c r="CJ58" s="1110"/>
      <c r="CK58" s="1110"/>
      <c r="CL58" s="1110"/>
      <c r="CM58" s="1110"/>
      <c r="CN58" s="1110"/>
      <c r="CO58" s="1110"/>
      <c r="CP58" s="1110"/>
      <c r="CQ58" s="1110"/>
      <c r="CR58" s="1110"/>
      <c r="CS58" s="1110"/>
      <c r="CT58" s="1110"/>
      <c r="CU58" s="1110"/>
      <c r="CV58" s="1110"/>
      <c r="CW58" s="1110"/>
      <c r="CX58" s="1110"/>
      <c r="CY58" s="1110"/>
      <c r="CZ58" s="1110"/>
      <c r="DA58" s="1110"/>
      <c r="DB58" s="1110"/>
      <c r="DC58" s="1110"/>
      <c r="DD58" s="325"/>
      <c r="DE58" s="307"/>
    </row>
    <row r="59" spans="1:109" s="301" customFormat="1" x14ac:dyDescent="0.15">
      <c r="A59" s="46"/>
      <c r="B59" s="307"/>
      <c r="K59" s="317"/>
      <c r="L59" s="317"/>
      <c r="M59" s="317"/>
      <c r="N59" s="317"/>
      <c r="AQ59" s="317"/>
      <c r="AR59" s="317"/>
      <c r="AS59" s="317"/>
      <c r="AT59" s="317"/>
      <c r="BC59" s="317"/>
      <c r="BD59" s="317"/>
      <c r="BE59" s="317"/>
      <c r="BF59" s="317"/>
      <c r="BO59" s="317"/>
      <c r="BP59" s="317"/>
      <c r="BQ59" s="317"/>
      <c r="BR59" s="317"/>
      <c r="CA59" s="317"/>
      <c r="CB59" s="317"/>
      <c r="CC59" s="317"/>
      <c r="CD59" s="317"/>
      <c r="CM59" s="317"/>
      <c r="CN59" s="317"/>
      <c r="CO59" s="317"/>
      <c r="CP59" s="317"/>
      <c r="CY59" s="317"/>
      <c r="CZ59" s="317"/>
      <c r="DA59" s="317"/>
      <c r="DB59" s="317"/>
      <c r="DC59" s="317"/>
      <c r="DD59" s="325"/>
      <c r="DE59" s="307"/>
    </row>
    <row r="60" spans="1:109" s="301" customFormat="1" x14ac:dyDescent="0.15">
      <c r="A60" s="46"/>
      <c r="B60" s="307"/>
      <c r="K60" s="317"/>
      <c r="L60" s="317"/>
      <c r="M60" s="317"/>
      <c r="N60" s="317"/>
      <c r="AQ60" s="317"/>
      <c r="AR60" s="317"/>
      <c r="AS60" s="317"/>
      <c r="AT60" s="317"/>
      <c r="BC60" s="317"/>
      <c r="BD60" s="317"/>
      <c r="BE60" s="317"/>
      <c r="BF60" s="317"/>
      <c r="BO60" s="317"/>
      <c r="BP60" s="317"/>
      <c r="BQ60" s="317"/>
      <c r="BR60" s="317"/>
      <c r="CA60" s="317"/>
      <c r="CB60" s="317"/>
      <c r="CC60" s="317"/>
      <c r="CD60" s="317"/>
      <c r="CM60" s="317"/>
      <c r="CN60" s="317"/>
      <c r="CO60" s="317"/>
      <c r="CP60" s="317"/>
      <c r="CY60" s="317"/>
      <c r="CZ60" s="317"/>
      <c r="DA60" s="317"/>
      <c r="DB60" s="317"/>
      <c r="DC60" s="317"/>
      <c r="DD60" s="325"/>
      <c r="DE60" s="307"/>
    </row>
    <row r="61" spans="1:109" s="301" customFormat="1" x14ac:dyDescent="0.15">
      <c r="A61" s="46"/>
      <c r="B61" s="308"/>
      <c r="C61" s="309"/>
      <c r="D61" s="309"/>
      <c r="E61" s="309"/>
      <c r="F61" s="309"/>
      <c r="G61" s="309"/>
      <c r="H61" s="309"/>
      <c r="I61" s="309"/>
      <c r="J61" s="309"/>
      <c r="K61" s="309"/>
      <c r="L61" s="309"/>
      <c r="M61" s="321"/>
      <c r="N61" s="321"/>
      <c r="O61" s="309"/>
      <c r="P61" s="309"/>
      <c r="Q61" s="309"/>
      <c r="R61" s="309"/>
      <c r="S61" s="309"/>
      <c r="T61" s="309"/>
      <c r="U61" s="309"/>
      <c r="V61" s="309"/>
      <c r="W61" s="309"/>
      <c r="X61" s="309"/>
      <c r="Y61" s="309"/>
      <c r="Z61" s="309"/>
      <c r="AA61" s="309"/>
      <c r="AB61" s="309"/>
      <c r="AC61" s="309"/>
      <c r="AD61" s="309"/>
      <c r="AE61" s="309"/>
      <c r="AF61" s="309"/>
      <c r="AG61" s="309"/>
      <c r="AH61" s="309"/>
      <c r="AI61" s="309"/>
      <c r="AJ61" s="309"/>
      <c r="AK61" s="309"/>
      <c r="AL61" s="309"/>
      <c r="AM61" s="309"/>
      <c r="AN61" s="309"/>
      <c r="AO61" s="309"/>
      <c r="AP61" s="309"/>
      <c r="AQ61" s="309"/>
      <c r="AR61" s="309"/>
      <c r="AS61" s="321"/>
      <c r="AT61" s="321"/>
      <c r="AU61" s="309"/>
      <c r="AV61" s="309"/>
      <c r="AW61" s="309"/>
      <c r="AX61" s="309"/>
      <c r="AY61" s="309"/>
      <c r="AZ61" s="309"/>
      <c r="BA61" s="309"/>
      <c r="BB61" s="309"/>
      <c r="BC61" s="309"/>
      <c r="BD61" s="309"/>
      <c r="BE61" s="321"/>
      <c r="BF61" s="321"/>
      <c r="BG61" s="309"/>
      <c r="BH61" s="309"/>
      <c r="BI61" s="309"/>
      <c r="BJ61" s="309"/>
      <c r="BK61" s="309"/>
      <c r="BL61" s="309"/>
      <c r="BM61" s="309"/>
      <c r="BN61" s="309"/>
      <c r="BO61" s="309"/>
      <c r="BP61" s="309"/>
      <c r="BQ61" s="321"/>
      <c r="BR61" s="321"/>
      <c r="BS61" s="309"/>
      <c r="BT61" s="309"/>
      <c r="BU61" s="309"/>
      <c r="BV61" s="309"/>
      <c r="BW61" s="309"/>
      <c r="BX61" s="309"/>
      <c r="BY61" s="309"/>
      <c r="BZ61" s="309"/>
      <c r="CA61" s="309"/>
      <c r="CB61" s="309"/>
      <c r="CC61" s="321"/>
      <c r="CD61" s="321"/>
      <c r="CE61" s="309"/>
      <c r="CF61" s="309"/>
      <c r="CG61" s="309"/>
      <c r="CH61" s="309"/>
      <c r="CI61" s="309"/>
      <c r="CJ61" s="309"/>
      <c r="CK61" s="309"/>
      <c r="CL61" s="309"/>
      <c r="CM61" s="309"/>
      <c r="CN61" s="309"/>
      <c r="CO61" s="321"/>
      <c r="CP61" s="321"/>
      <c r="CQ61" s="309"/>
      <c r="CR61" s="309"/>
      <c r="CS61" s="309"/>
      <c r="CT61" s="309"/>
      <c r="CU61" s="309"/>
      <c r="CV61" s="309"/>
      <c r="CW61" s="309"/>
      <c r="CX61" s="309"/>
      <c r="CY61" s="309"/>
      <c r="CZ61" s="309"/>
      <c r="DA61" s="321"/>
      <c r="DB61" s="321"/>
      <c r="DC61" s="321"/>
      <c r="DD61" s="326"/>
      <c r="DE61" s="307"/>
    </row>
    <row r="62" spans="1:109" x14ac:dyDescent="0.15">
      <c r="B62" s="306"/>
      <c r="C62" s="306"/>
      <c r="D62" s="306"/>
      <c r="E62" s="306"/>
      <c r="F62" s="306"/>
      <c r="G62" s="306"/>
      <c r="H62" s="306"/>
      <c r="I62" s="306"/>
      <c r="J62" s="306"/>
      <c r="K62" s="306"/>
      <c r="L62" s="306"/>
      <c r="M62" s="306"/>
      <c r="N62" s="306"/>
      <c r="O62" s="306"/>
      <c r="P62" s="306"/>
      <c r="Q62" s="306"/>
      <c r="R62" s="306"/>
      <c r="S62" s="306"/>
      <c r="T62" s="306"/>
      <c r="U62" s="306"/>
      <c r="V62" s="306"/>
      <c r="W62" s="306"/>
      <c r="X62" s="306"/>
      <c r="Y62" s="306"/>
      <c r="Z62" s="306"/>
      <c r="AA62" s="306"/>
      <c r="AB62" s="306"/>
      <c r="AC62" s="306"/>
      <c r="AD62" s="306"/>
      <c r="AE62" s="306"/>
      <c r="AF62" s="306"/>
      <c r="AG62" s="306"/>
      <c r="AH62" s="306"/>
      <c r="AI62" s="306"/>
      <c r="AJ62" s="306"/>
      <c r="AK62" s="306"/>
      <c r="AL62" s="306"/>
      <c r="AM62" s="306"/>
      <c r="AN62" s="306"/>
      <c r="AO62" s="306"/>
      <c r="AP62" s="306"/>
      <c r="AQ62" s="306"/>
      <c r="AR62" s="306"/>
      <c r="AS62" s="306"/>
      <c r="AT62" s="306"/>
      <c r="AU62" s="306"/>
      <c r="AV62" s="306"/>
      <c r="AW62" s="306"/>
      <c r="AX62" s="306"/>
      <c r="AY62" s="306"/>
      <c r="AZ62" s="306"/>
      <c r="BA62" s="306"/>
      <c r="BB62" s="306"/>
      <c r="BC62" s="306"/>
      <c r="BD62" s="306"/>
      <c r="BE62" s="306"/>
      <c r="BF62" s="306"/>
      <c r="BG62" s="306"/>
      <c r="BH62" s="306"/>
      <c r="BI62" s="306"/>
      <c r="BJ62" s="306"/>
      <c r="BK62" s="306"/>
      <c r="BL62" s="306"/>
      <c r="BM62" s="306"/>
      <c r="BN62" s="306"/>
      <c r="BO62" s="306"/>
      <c r="BP62" s="306"/>
      <c r="BQ62" s="306"/>
      <c r="BR62" s="306"/>
      <c r="BS62" s="306"/>
      <c r="BT62" s="306"/>
      <c r="BU62" s="306"/>
      <c r="BV62" s="306"/>
      <c r="BW62" s="306"/>
      <c r="BX62" s="306"/>
      <c r="BY62" s="306"/>
      <c r="BZ62" s="306"/>
      <c r="CA62" s="306"/>
      <c r="CB62" s="306"/>
      <c r="CC62" s="306"/>
      <c r="CD62" s="306"/>
      <c r="CE62" s="306"/>
      <c r="CF62" s="306"/>
      <c r="CG62" s="306"/>
      <c r="CH62" s="306"/>
      <c r="CI62" s="306"/>
      <c r="CJ62" s="306"/>
      <c r="CK62" s="306"/>
      <c r="CL62" s="306"/>
      <c r="CM62" s="306"/>
      <c r="CN62" s="306"/>
      <c r="CO62" s="306"/>
      <c r="CP62" s="306"/>
      <c r="CQ62" s="306"/>
      <c r="CR62" s="306"/>
      <c r="CS62" s="306"/>
      <c r="CT62" s="306"/>
      <c r="CU62" s="306"/>
      <c r="CV62" s="306"/>
      <c r="CW62" s="306"/>
      <c r="CX62" s="306"/>
      <c r="CY62" s="306"/>
      <c r="CZ62" s="306"/>
      <c r="DA62" s="306"/>
      <c r="DB62" s="306"/>
      <c r="DC62" s="306"/>
      <c r="DD62" s="306"/>
      <c r="DE62" s="159"/>
    </row>
    <row r="63" spans="1:109" ht="17.25" x14ac:dyDescent="0.15">
      <c r="B63" s="88" t="s">
        <v>333</v>
      </c>
    </row>
    <row r="64" spans="1:109" x14ac:dyDescent="0.15">
      <c r="B64" s="80"/>
      <c r="G64" s="310"/>
      <c r="N64" s="323"/>
      <c r="AM64" s="310"/>
      <c r="AN64" s="310" t="s">
        <v>551</v>
      </c>
      <c r="AP64" s="301"/>
      <c r="AQ64" s="301"/>
      <c r="AR64" s="301"/>
      <c r="AY64" s="310"/>
      <c r="BA64" s="301"/>
      <c r="BB64" s="301"/>
      <c r="BC64" s="301"/>
      <c r="BK64" s="310"/>
      <c r="BM64" s="301"/>
      <c r="BN64" s="301"/>
      <c r="BO64" s="301"/>
      <c r="BW64" s="310"/>
      <c r="BY64" s="301"/>
      <c r="BZ64" s="301"/>
      <c r="CA64" s="301"/>
      <c r="CI64" s="310"/>
      <c r="CK64" s="301"/>
      <c r="CL64" s="301"/>
      <c r="CM64" s="301"/>
      <c r="CU64" s="310"/>
      <c r="CW64" s="301"/>
      <c r="CX64" s="301"/>
      <c r="CY64" s="301"/>
    </row>
    <row r="65" spans="2:107" x14ac:dyDescent="0.15">
      <c r="B65" s="80"/>
      <c r="AN65" s="1097" t="s">
        <v>556</v>
      </c>
      <c r="AO65" s="1098"/>
      <c r="AP65" s="1098"/>
      <c r="AQ65" s="1098"/>
      <c r="AR65" s="1098"/>
      <c r="AS65" s="1098"/>
      <c r="AT65" s="1098"/>
      <c r="AU65" s="1098"/>
      <c r="AV65" s="1098"/>
      <c r="AW65" s="1098"/>
      <c r="AX65" s="1098"/>
      <c r="AY65" s="1098"/>
      <c r="AZ65" s="1098"/>
      <c r="BA65" s="1098"/>
      <c r="BB65" s="1098"/>
      <c r="BC65" s="1098"/>
      <c r="BD65" s="1098"/>
      <c r="BE65" s="1098"/>
      <c r="BF65" s="1098"/>
      <c r="BG65" s="1098"/>
      <c r="BH65" s="1098"/>
      <c r="BI65" s="1098"/>
      <c r="BJ65" s="1098"/>
      <c r="BK65" s="1098"/>
      <c r="BL65" s="1098"/>
      <c r="BM65" s="1098"/>
      <c r="BN65" s="1098"/>
      <c r="BO65" s="1098"/>
      <c r="BP65" s="1098"/>
      <c r="BQ65" s="1098"/>
      <c r="BR65" s="1098"/>
      <c r="BS65" s="1098"/>
      <c r="BT65" s="1098"/>
      <c r="BU65" s="1098"/>
      <c r="BV65" s="1098"/>
      <c r="BW65" s="1098"/>
      <c r="BX65" s="1098"/>
      <c r="BY65" s="1098"/>
      <c r="BZ65" s="1098"/>
      <c r="CA65" s="1098"/>
      <c r="CB65" s="1098"/>
      <c r="CC65" s="1098"/>
      <c r="CD65" s="1098"/>
      <c r="CE65" s="1098"/>
      <c r="CF65" s="1098"/>
      <c r="CG65" s="1098"/>
      <c r="CH65" s="1098"/>
      <c r="CI65" s="1098"/>
      <c r="CJ65" s="1098"/>
      <c r="CK65" s="1098"/>
      <c r="CL65" s="1098"/>
      <c r="CM65" s="1098"/>
      <c r="CN65" s="1098"/>
      <c r="CO65" s="1098"/>
      <c r="CP65" s="1098"/>
      <c r="CQ65" s="1098"/>
      <c r="CR65" s="1098"/>
      <c r="CS65" s="1098"/>
      <c r="CT65" s="1098"/>
      <c r="CU65" s="1098"/>
      <c r="CV65" s="1098"/>
      <c r="CW65" s="1098"/>
      <c r="CX65" s="1098"/>
      <c r="CY65" s="1098"/>
      <c r="CZ65" s="1098"/>
      <c r="DA65" s="1098"/>
      <c r="DB65" s="1098"/>
      <c r="DC65" s="1099"/>
    </row>
    <row r="66" spans="2:107" x14ac:dyDescent="0.15">
      <c r="B66" s="80"/>
      <c r="AN66" s="1100"/>
      <c r="AO66" s="1101"/>
      <c r="AP66" s="1101"/>
      <c r="AQ66" s="1101"/>
      <c r="AR66" s="1101"/>
      <c r="AS66" s="1101"/>
      <c r="AT66" s="1101"/>
      <c r="AU66" s="1101"/>
      <c r="AV66" s="1101"/>
      <c r="AW66" s="1101"/>
      <c r="AX66" s="1101"/>
      <c r="AY66" s="1101"/>
      <c r="AZ66" s="1101"/>
      <c r="BA66" s="1101"/>
      <c r="BB66" s="1101"/>
      <c r="BC66" s="1101"/>
      <c r="BD66" s="1101"/>
      <c r="BE66" s="1101"/>
      <c r="BF66" s="1101"/>
      <c r="BG66" s="1101"/>
      <c r="BH66" s="1101"/>
      <c r="BI66" s="1101"/>
      <c r="BJ66" s="1101"/>
      <c r="BK66" s="1101"/>
      <c r="BL66" s="1101"/>
      <c r="BM66" s="1101"/>
      <c r="BN66" s="1101"/>
      <c r="BO66" s="1101"/>
      <c r="BP66" s="1101"/>
      <c r="BQ66" s="1101"/>
      <c r="BR66" s="1101"/>
      <c r="BS66" s="1101"/>
      <c r="BT66" s="1101"/>
      <c r="BU66" s="1101"/>
      <c r="BV66" s="1101"/>
      <c r="BW66" s="1101"/>
      <c r="BX66" s="1101"/>
      <c r="BY66" s="1101"/>
      <c r="BZ66" s="1101"/>
      <c r="CA66" s="1101"/>
      <c r="CB66" s="1101"/>
      <c r="CC66" s="1101"/>
      <c r="CD66" s="1101"/>
      <c r="CE66" s="1101"/>
      <c r="CF66" s="1101"/>
      <c r="CG66" s="1101"/>
      <c r="CH66" s="1101"/>
      <c r="CI66" s="1101"/>
      <c r="CJ66" s="1101"/>
      <c r="CK66" s="1101"/>
      <c r="CL66" s="1101"/>
      <c r="CM66" s="1101"/>
      <c r="CN66" s="1101"/>
      <c r="CO66" s="1101"/>
      <c r="CP66" s="1101"/>
      <c r="CQ66" s="1101"/>
      <c r="CR66" s="1101"/>
      <c r="CS66" s="1101"/>
      <c r="CT66" s="1101"/>
      <c r="CU66" s="1101"/>
      <c r="CV66" s="1101"/>
      <c r="CW66" s="1101"/>
      <c r="CX66" s="1101"/>
      <c r="CY66" s="1101"/>
      <c r="CZ66" s="1101"/>
      <c r="DA66" s="1101"/>
      <c r="DB66" s="1101"/>
      <c r="DC66" s="1102"/>
    </row>
    <row r="67" spans="2:107" x14ac:dyDescent="0.15">
      <c r="B67" s="80"/>
      <c r="AN67" s="1100"/>
      <c r="AO67" s="1101"/>
      <c r="AP67" s="1101"/>
      <c r="AQ67" s="1101"/>
      <c r="AR67" s="1101"/>
      <c r="AS67" s="1101"/>
      <c r="AT67" s="1101"/>
      <c r="AU67" s="1101"/>
      <c r="AV67" s="1101"/>
      <c r="AW67" s="1101"/>
      <c r="AX67" s="1101"/>
      <c r="AY67" s="1101"/>
      <c r="AZ67" s="1101"/>
      <c r="BA67" s="1101"/>
      <c r="BB67" s="1101"/>
      <c r="BC67" s="1101"/>
      <c r="BD67" s="1101"/>
      <c r="BE67" s="1101"/>
      <c r="BF67" s="1101"/>
      <c r="BG67" s="1101"/>
      <c r="BH67" s="1101"/>
      <c r="BI67" s="1101"/>
      <c r="BJ67" s="1101"/>
      <c r="BK67" s="1101"/>
      <c r="BL67" s="1101"/>
      <c r="BM67" s="1101"/>
      <c r="BN67" s="1101"/>
      <c r="BO67" s="1101"/>
      <c r="BP67" s="1101"/>
      <c r="BQ67" s="1101"/>
      <c r="BR67" s="1101"/>
      <c r="BS67" s="1101"/>
      <c r="BT67" s="1101"/>
      <c r="BU67" s="1101"/>
      <c r="BV67" s="1101"/>
      <c r="BW67" s="1101"/>
      <c r="BX67" s="1101"/>
      <c r="BY67" s="1101"/>
      <c r="BZ67" s="1101"/>
      <c r="CA67" s="1101"/>
      <c r="CB67" s="1101"/>
      <c r="CC67" s="1101"/>
      <c r="CD67" s="1101"/>
      <c r="CE67" s="1101"/>
      <c r="CF67" s="1101"/>
      <c r="CG67" s="1101"/>
      <c r="CH67" s="1101"/>
      <c r="CI67" s="1101"/>
      <c r="CJ67" s="1101"/>
      <c r="CK67" s="1101"/>
      <c r="CL67" s="1101"/>
      <c r="CM67" s="1101"/>
      <c r="CN67" s="1101"/>
      <c r="CO67" s="1101"/>
      <c r="CP67" s="1101"/>
      <c r="CQ67" s="1101"/>
      <c r="CR67" s="1101"/>
      <c r="CS67" s="1101"/>
      <c r="CT67" s="1101"/>
      <c r="CU67" s="1101"/>
      <c r="CV67" s="1101"/>
      <c r="CW67" s="1101"/>
      <c r="CX67" s="1101"/>
      <c r="CY67" s="1101"/>
      <c r="CZ67" s="1101"/>
      <c r="DA67" s="1101"/>
      <c r="DB67" s="1101"/>
      <c r="DC67" s="1102"/>
    </row>
    <row r="68" spans="2:107" x14ac:dyDescent="0.15">
      <c r="B68" s="80"/>
      <c r="AN68" s="1100"/>
      <c r="AO68" s="1101"/>
      <c r="AP68" s="1101"/>
      <c r="AQ68" s="1101"/>
      <c r="AR68" s="1101"/>
      <c r="AS68" s="1101"/>
      <c r="AT68" s="1101"/>
      <c r="AU68" s="1101"/>
      <c r="AV68" s="1101"/>
      <c r="AW68" s="1101"/>
      <c r="AX68" s="1101"/>
      <c r="AY68" s="1101"/>
      <c r="AZ68" s="1101"/>
      <c r="BA68" s="1101"/>
      <c r="BB68" s="1101"/>
      <c r="BC68" s="1101"/>
      <c r="BD68" s="1101"/>
      <c r="BE68" s="1101"/>
      <c r="BF68" s="1101"/>
      <c r="BG68" s="1101"/>
      <c r="BH68" s="1101"/>
      <c r="BI68" s="1101"/>
      <c r="BJ68" s="1101"/>
      <c r="BK68" s="1101"/>
      <c r="BL68" s="1101"/>
      <c r="BM68" s="1101"/>
      <c r="BN68" s="1101"/>
      <c r="BO68" s="1101"/>
      <c r="BP68" s="1101"/>
      <c r="BQ68" s="1101"/>
      <c r="BR68" s="1101"/>
      <c r="BS68" s="1101"/>
      <c r="BT68" s="1101"/>
      <c r="BU68" s="1101"/>
      <c r="BV68" s="1101"/>
      <c r="BW68" s="1101"/>
      <c r="BX68" s="1101"/>
      <c r="BY68" s="1101"/>
      <c r="BZ68" s="1101"/>
      <c r="CA68" s="1101"/>
      <c r="CB68" s="1101"/>
      <c r="CC68" s="1101"/>
      <c r="CD68" s="1101"/>
      <c r="CE68" s="1101"/>
      <c r="CF68" s="1101"/>
      <c r="CG68" s="1101"/>
      <c r="CH68" s="1101"/>
      <c r="CI68" s="1101"/>
      <c r="CJ68" s="1101"/>
      <c r="CK68" s="1101"/>
      <c r="CL68" s="1101"/>
      <c r="CM68" s="1101"/>
      <c r="CN68" s="1101"/>
      <c r="CO68" s="1101"/>
      <c r="CP68" s="1101"/>
      <c r="CQ68" s="1101"/>
      <c r="CR68" s="1101"/>
      <c r="CS68" s="1101"/>
      <c r="CT68" s="1101"/>
      <c r="CU68" s="1101"/>
      <c r="CV68" s="1101"/>
      <c r="CW68" s="1101"/>
      <c r="CX68" s="1101"/>
      <c r="CY68" s="1101"/>
      <c r="CZ68" s="1101"/>
      <c r="DA68" s="1101"/>
      <c r="DB68" s="1101"/>
      <c r="DC68" s="1102"/>
    </row>
    <row r="69" spans="2:107" x14ac:dyDescent="0.15">
      <c r="B69" s="80"/>
      <c r="AN69" s="1103"/>
      <c r="AO69" s="1104"/>
      <c r="AP69" s="1104"/>
      <c r="AQ69" s="1104"/>
      <c r="AR69" s="1104"/>
      <c r="AS69" s="1104"/>
      <c r="AT69" s="1104"/>
      <c r="AU69" s="1104"/>
      <c r="AV69" s="1104"/>
      <c r="AW69" s="1104"/>
      <c r="AX69" s="1104"/>
      <c r="AY69" s="1104"/>
      <c r="AZ69" s="1104"/>
      <c r="BA69" s="1104"/>
      <c r="BB69" s="1104"/>
      <c r="BC69" s="1104"/>
      <c r="BD69" s="1104"/>
      <c r="BE69" s="1104"/>
      <c r="BF69" s="1104"/>
      <c r="BG69" s="1104"/>
      <c r="BH69" s="1104"/>
      <c r="BI69" s="1104"/>
      <c r="BJ69" s="1104"/>
      <c r="BK69" s="1104"/>
      <c r="BL69" s="1104"/>
      <c r="BM69" s="1104"/>
      <c r="BN69" s="1104"/>
      <c r="BO69" s="1104"/>
      <c r="BP69" s="1104"/>
      <c r="BQ69" s="1104"/>
      <c r="BR69" s="1104"/>
      <c r="BS69" s="1104"/>
      <c r="BT69" s="1104"/>
      <c r="BU69" s="1104"/>
      <c r="BV69" s="1104"/>
      <c r="BW69" s="1104"/>
      <c r="BX69" s="1104"/>
      <c r="BY69" s="1104"/>
      <c r="BZ69" s="1104"/>
      <c r="CA69" s="1104"/>
      <c r="CB69" s="1104"/>
      <c r="CC69" s="1104"/>
      <c r="CD69" s="1104"/>
      <c r="CE69" s="1104"/>
      <c r="CF69" s="1104"/>
      <c r="CG69" s="1104"/>
      <c r="CH69" s="1104"/>
      <c r="CI69" s="1104"/>
      <c r="CJ69" s="1104"/>
      <c r="CK69" s="1104"/>
      <c r="CL69" s="1104"/>
      <c r="CM69" s="1104"/>
      <c r="CN69" s="1104"/>
      <c r="CO69" s="1104"/>
      <c r="CP69" s="1104"/>
      <c r="CQ69" s="1104"/>
      <c r="CR69" s="1104"/>
      <c r="CS69" s="1104"/>
      <c r="CT69" s="1104"/>
      <c r="CU69" s="1104"/>
      <c r="CV69" s="1104"/>
      <c r="CW69" s="1104"/>
      <c r="CX69" s="1104"/>
      <c r="CY69" s="1104"/>
      <c r="CZ69" s="1104"/>
      <c r="DA69" s="1104"/>
      <c r="DB69" s="1104"/>
      <c r="DC69" s="1105"/>
    </row>
    <row r="70" spans="2:107" x14ac:dyDescent="0.15">
      <c r="B70" s="80"/>
      <c r="H70" s="313"/>
      <c r="I70" s="313"/>
      <c r="J70" s="315"/>
      <c r="K70" s="315"/>
      <c r="L70" s="319"/>
      <c r="M70" s="315"/>
      <c r="N70" s="319"/>
      <c r="AN70" s="312"/>
      <c r="AO70" s="312"/>
      <c r="AP70" s="312"/>
      <c r="AZ70" s="312"/>
      <c r="BA70" s="312"/>
      <c r="BB70" s="312"/>
      <c r="BL70" s="312"/>
      <c r="BM70" s="312"/>
      <c r="BN70" s="312"/>
      <c r="BX70" s="312"/>
      <c r="BY70" s="312"/>
      <c r="BZ70" s="312"/>
      <c r="CJ70" s="312"/>
      <c r="CK70" s="312"/>
      <c r="CL70" s="312"/>
      <c r="CV70" s="312"/>
      <c r="CW70" s="312"/>
      <c r="CX70" s="312"/>
    </row>
    <row r="71" spans="2:107" x14ac:dyDescent="0.15">
      <c r="B71" s="80"/>
      <c r="G71" s="311"/>
      <c r="I71" s="314"/>
      <c r="J71" s="315"/>
      <c r="K71" s="315"/>
      <c r="L71" s="319"/>
      <c r="M71" s="315"/>
      <c r="N71" s="319"/>
      <c r="AM71" s="311"/>
      <c r="AN71" s="46" t="s">
        <v>164</v>
      </c>
    </row>
    <row r="72" spans="2:107" x14ac:dyDescent="0.15">
      <c r="B72" s="80"/>
      <c r="G72" s="1094"/>
      <c r="H72" s="1094"/>
      <c r="I72" s="1094"/>
      <c r="J72" s="1094"/>
      <c r="K72" s="316"/>
      <c r="L72" s="316"/>
      <c r="M72" s="320"/>
      <c r="N72" s="320"/>
      <c r="AN72" s="1095"/>
      <c r="AO72" s="612"/>
      <c r="AP72" s="612"/>
      <c r="AQ72" s="612"/>
      <c r="AR72" s="612"/>
      <c r="AS72" s="612"/>
      <c r="AT72" s="612"/>
      <c r="AU72" s="612"/>
      <c r="AV72" s="612"/>
      <c r="AW72" s="612"/>
      <c r="AX72" s="612"/>
      <c r="AY72" s="612"/>
      <c r="AZ72" s="612"/>
      <c r="BA72" s="612"/>
      <c r="BB72" s="612"/>
      <c r="BC72" s="612"/>
      <c r="BD72" s="612"/>
      <c r="BE72" s="612"/>
      <c r="BF72" s="612"/>
      <c r="BG72" s="612"/>
      <c r="BH72" s="612"/>
      <c r="BI72" s="612"/>
      <c r="BJ72" s="612"/>
      <c r="BK72" s="612"/>
      <c r="BL72" s="612"/>
      <c r="BM72" s="612"/>
      <c r="BN72" s="612"/>
      <c r="BO72" s="613"/>
      <c r="BP72" s="1096" t="s">
        <v>524</v>
      </c>
      <c r="BQ72" s="1096"/>
      <c r="BR72" s="1096"/>
      <c r="BS72" s="1096"/>
      <c r="BT72" s="1096"/>
      <c r="BU72" s="1096"/>
      <c r="BV72" s="1096"/>
      <c r="BW72" s="1096"/>
      <c r="BX72" s="1096" t="s">
        <v>525</v>
      </c>
      <c r="BY72" s="1096"/>
      <c r="BZ72" s="1096"/>
      <c r="CA72" s="1096"/>
      <c r="CB72" s="1096"/>
      <c r="CC72" s="1096"/>
      <c r="CD72" s="1096"/>
      <c r="CE72" s="1096"/>
      <c r="CF72" s="1096" t="s">
        <v>526</v>
      </c>
      <c r="CG72" s="1096"/>
      <c r="CH72" s="1096"/>
      <c r="CI72" s="1096"/>
      <c r="CJ72" s="1096"/>
      <c r="CK72" s="1096"/>
      <c r="CL72" s="1096"/>
      <c r="CM72" s="1096"/>
      <c r="CN72" s="1096" t="s">
        <v>527</v>
      </c>
      <c r="CO72" s="1096"/>
      <c r="CP72" s="1096"/>
      <c r="CQ72" s="1096"/>
      <c r="CR72" s="1096"/>
      <c r="CS72" s="1096"/>
      <c r="CT72" s="1096"/>
      <c r="CU72" s="1096"/>
      <c r="CV72" s="1096" t="s">
        <v>528</v>
      </c>
      <c r="CW72" s="1096"/>
      <c r="CX72" s="1096"/>
      <c r="CY72" s="1096"/>
      <c r="CZ72" s="1096"/>
      <c r="DA72" s="1096"/>
      <c r="DB72" s="1096"/>
      <c r="DC72" s="1096"/>
    </row>
    <row r="73" spans="2:107" x14ac:dyDescent="0.15">
      <c r="B73" s="80"/>
      <c r="G73" s="1106"/>
      <c r="H73" s="1106"/>
      <c r="I73" s="1106"/>
      <c r="J73" s="1106"/>
      <c r="K73" s="1112"/>
      <c r="L73" s="1112"/>
      <c r="M73" s="1112"/>
      <c r="N73" s="1112"/>
      <c r="AM73" s="312"/>
      <c r="AN73" s="1109" t="s">
        <v>553</v>
      </c>
      <c r="AO73" s="1109"/>
      <c r="AP73" s="1109"/>
      <c r="AQ73" s="1109"/>
      <c r="AR73" s="1109"/>
      <c r="AS73" s="1109"/>
      <c r="AT73" s="1109"/>
      <c r="AU73" s="1109"/>
      <c r="AV73" s="1109"/>
      <c r="AW73" s="1109"/>
      <c r="AX73" s="1109"/>
      <c r="AY73" s="1109"/>
      <c r="AZ73" s="1109"/>
      <c r="BA73" s="1109"/>
      <c r="BB73" s="1109" t="s">
        <v>554</v>
      </c>
      <c r="BC73" s="1109"/>
      <c r="BD73" s="1109"/>
      <c r="BE73" s="1109"/>
      <c r="BF73" s="1109"/>
      <c r="BG73" s="1109"/>
      <c r="BH73" s="1109"/>
      <c r="BI73" s="1109"/>
      <c r="BJ73" s="1109"/>
      <c r="BK73" s="1109"/>
      <c r="BL73" s="1109"/>
      <c r="BM73" s="1109"/>
      <c r="BN73" s="1109"/>
      <c r="BO73" s="1109"/>
      <c r="BP73" s="1110">
        <v>62.8</v>
      </c>
      <c r="BQ73" s="1110"/>
      <c r="BR73" s="1110"/>
      <c r="BS73" s="1110"/>
      <c r="BT73" s="1110"/>
      <c r="BU73" s="1110"/>
      <c r="BV73" s="1110"/>
      <c r="BW73" s="1110"/>
      <c r="BX73" s="1110">
        <v>53.4</v>
      </c>
      <c r="BY73" s="1110"/>
      <c r="BZ73" s="1110"/>
      <c r="CA73" s="1110"/>
      <c r="CB73" s="1110"/>
      <c r="CC73" s="1110"/>
      <c r="CD73" s="1110"/>
      <c r="CE73" s="1110"/>
      <c r="CF73" s="1110">
        <v>47</v>
      </c>
      <c r="CG73" s="1110"/>
      <c r="CH73" s="1110"/>
      <c r="CI73" s="1110"/>
      <c r="CJ73" s="1110"/>
      <c r="CK73" s="1110"/>
      <c r="CL73" s="1110"/>
      <c r="CM73" s="1110"/>
      <c r="CN73" s="1110">
        <v>26.1</v>
      </c>
      <c r="CO73" s="1110"/>
      <c r="CP73" s="1110"/>
      <c r="CQ73" s="1110"/>
      <c r="CR73" s="1110"/>
      <c r="CS73" s="1110"/>
      <c r="CT73" s="1110"/>
      <c r="CU73" s="1110"/>
      <c r="CV73" s="1110">
        <v>19.399999999999999</v>
      </c>
      <c r="CW73" s="1110"/>
      <c r="CX73" s="1110"/>
      <c r="CY73" s="1110"/>
      <c r="CZ73" s="1110"/>
      <c r="DA73" s="1110"/>
      <c r="DB73" s="1110"/>
      <c r="DC73" s="1110"/>
    </row>
    <row r="74" spans="2:107" x14ac:dyDescent="0.15">
      <c r="B74" s="80"/>
      <c r="G74" s="1106"/>
      <c r="H74" s="1106"/>
      <c r="I74" s="1106"/>
      <c r="J74" s="1106"/>
      <c r="K74" s="1112"/>
      <c r="L74" s="1112"/>
      <c r="M74" s="1112"/>
      <c r="N74" s="1112"/>
      <c r="AM74" s="312"/>
      <c r="AN74" s="1109"/>
      <c r="AO74" s="1109"/>
      <c r="AP74" s="1109"/>
      <c r="AQ74" s="1109"/>
      <c r="AR74" s="1109"/>
      <c r="AS74" s="1109"/>
      <c r="AT74" s="1109"/>
      <c r="AU74" s="1109"/>
      <c r="AV74" s="1109"/>
      <c r="AW74" s="1109"/>
      <c r="AX74" s="1109"/>
      <c r="AY74" s="1109"/>
      <c r="AZ74" s="1109"/>
      <c r="BA74" s="1109"/>
      <c r="BB74" s="1109"/>
      <c r="BC74" s="1109"/>
      <c r="BD74" s="1109"/>
      <c r="BE74" s="1109"/>
      <c r="BF74" s="1109"/>
      <c r="BG74" s="1109"/>
      <c r="BH74" s="1109"/>
      <c r="BI74" s="1109"/>
      <c r="BJ74" s="1109"/>
      <c r="BK74" s="1109"/>
      <c r="BL74" s="1109"/>
      <c r="BM74" s="1109"/>
      <c r="BN74" s="1109"/>
      <c r="BO74" s="1109"/>
      <c r="BP74" s="1110"/>
      <c r="BQ74" s="1110"/>
      <c r="BR74" s="1110"/>
      <c r="BS74" s="1110"/>
      <c r="BT74" s="1110"/>
      <c r="BU74" s="1110"/>
      <c r="BV74" s="1110"/>
      <c r="BW74" s="1110"/>
      <c r="BX74" s="1110"/>
      <c r="BY74" s="1110"/>
      <c r="BZ74" s="1110"/>
      <c r="CA74" s="1110"/>
      <c r="CB74" s="1110"/>
      <c r="CC74" s="1110"/>
      <c r="CD74" s="1110"/>
      <c r="CE74" s="1110"/>
      <c r="CF74" s="1110"/>
      <c r="CG74" s="1110"/>
      <c r="CH74" s="1110"/>
      <c r="CI74" s="1110"/>
      <c r="CJ74" s="1110"/>
      <c r="CK74" s="1110"/>
      <c r="CL74" s="1110"/>
      <c r="CM74" s="1110"/>
      <c r="CN74" s="1110"/>
      <c r="CO74" s="1110"/>
      <c r="CP74" s="1110"/>
      <c r="CQ74" s="1110"/>
      <c r="CR74" s="1110"/>
      <c r="CS74" s="1110"/>
      <c r="CT74" s="1110"/>
      <c r="CU74" s="1110"/>
      <c r="CV74" s="1110"/>
      <c r="CW74" s="1110"/>
      <c r="CX74" s="1110"/>
      <c r="CY74" s="1110"/>
      <c r="CZ74" s="1110"/>
      <c r="DA74" s="1110"/>
      <c r="DB74" s="1110"/>
      <c r="DC74" s="1110"/>
    </row>
    <row r="75" spans="2:107" x14ac:dyDescent="0.15">
      <c r="B75" s="80"/>
      <c r="G75" s="1106"/>
      <c r="H75" s="1106"/>
      <c r="I75" s="1094"/>
      <c r="J75" s="1094"/>
      <c r="K75" s="1108"/>
      <c r="L75" s="1108"/>
      <c r="M75" s="1108"/>
      <c r="N75" s="1108"/>
      <c r="AM75" s="312"/>
      <c r="AN75" s="1109"/>
      <c r="AO75" s="1109"/>
      <c r="AP75" s="1109"/>
      <c r="AQ75" s="1109"/>
      <c r="AR75" s="1109"/>
      <c r="AS75" s="1109"/>
      <c r="AT75" s="1109"/>
      <c r="AU75" s="1109"/>
      <c r="AV75" s="1109"/>
      <c r="AW75" s="1109"/>
      <c r="AX75" s="1109"/>
      <c r="AY75" s="1109"/>
      <c r="AZ75" s="1109"/>
      <c r="BA75" s="1109"/>
      <c r="BB75" s="1109" t="s">
        <v>410</v>
      </c>
      <c r="BC75" s="1109"/>
      <c r="BD75" s="1109"/>
      <c r="BE75" s="1109"/>
      <c r="BF75" s="1109"/>
      <c r="BG75" s="1109"/>
      <c r="BH75" s="1109"/>
      <c r="BI75" s="1109"/>
      <c r="BJ75" s="1109"/>
      <c r="BK75" s="1109"/>
      <c r="BL75" s="1109"/>
      <c r="BM75" s="1109"/>
      <c r="BN75" s="1109"/>
      <c r="BO75" s="1109"/>
      <c r="BP75" s="1110">
        <v>12.3</v>
      </c>
      <c r="BQ75" s="1110"/>
      <c r="BR75" s="1110"/>
      <c r="BS75" s="1110"/>
      <c r="BT75" s="1110"/>
      <c r="BU75" s="1110"/>
      <c r="BV75" s="1110"/>
      <c r="BW75" s="1110"/>
      <c r="BX75" s="1110">
        <v>11.8</v>
      </c>
      <c r="BY75" s="1110"/>
      <c r="BZ75" s="1110"/>
      <c r="CA75" s="1110"/>
      <c r="CB75" s="1110"/>
      <c r="CC75" s="1110"/>
      <c r="CD75" s="1110"/>
      <c r="CE75" s="1110"/>
      <c r="CF75" s="1110">
        <v>11.1</v>
      </c>
      <c r="CG75" s="1110"/>
      <c r="CH75" s="1110"/>
      <c r="CI75" s="1110"/>
      <c r="CJ75" s="1110"/>
      <c r="CK75" s="1110"/>
      <c r="CL75" s="1110"/>
      <c r="CM75" s="1110"/>
      <c r="CN75" s="1110">
        <v>10.5</v>
      </c>
      <c r="CO75" s="1110"/>
      <c r="CP75" s="1110"/>
      <c r="CQ75" s="1110"/>
      <c r="CR75" s="1110"/>
      <c r="CS75" s="1110"/>
      <c r="CT75" s="1110"/>
      <c r="CU75" s="1110"/>
      <c r="CV75" s="1110">
        <v>10.4</v>
      </c>
      <c r="CW75" s="1110"/>
      <c r="CX75" s="1110"/>
      <c r="CY75" s="1110"/>
      <c r="CZ75" s="1110"/>
      <c r="DA75" s="1110"/>
      <c r="DB75" s="1110"/>
      <c r="DC75" s="1110"/>
    </row>
    <row r="76" spans="2:107" x14ac:dyDescent="0.15">
      <c r="B76" s="80"/>
      <c r="G76" s="1106"/>
      <c r="H76" s="1106"/>
      <c r="I76" s="1094"/>
      <c r="J76" s="1094"/>
      <c r="K76" s="1108"/>
      <c r="L76" s="1108"/>
      <c r="M76" s="1108"/>
      <c r="N76" s="1108"/>
      <c r="AM76" s="312"/>
      <c r="AN76" s="1109"/>
      <c r="AO76" s="1109"/>
      <c r="AP76" s="1109"/>
      <c r="AQ76" s="1109"/>
      <c r="AR76" s="1109"/>
      <c r="AS76" s="1109"/>
      <c r="AT76" s="1109"/>
      <c r="AU76" s="1109"/>
      <c r="AV76" s="1109"/>
      <c r="AW76" s="1109"/>
      <c r="AX76" s="1109"/>
      <c r="AY76" s="1109"/>
      <c r="AZ76" s="1109"/>
      <c r="BA76" s="1109"/>
      <c r="BB76" s="1109"/>
      <c r="BC76" s="1109"/>
      <c r="BD76" s="1109"/>
      <c r="BE76" s="1109"/>
      <c r="BF76" s="1109"/>
      <c r="BG76" s="1109"/>
      <c r="BH76" s="1109"/>
      <c r="BI76" s="1109"/>
      <c r="BJ76" s="1109"/>
      <c r="BK76" s="1109"/>
      <c r="BL76" s="1109"/>
      <c r="BM76" s="1109"/>
      <c r="BN76" s="1109"/>
      <c r="BO76" s="1109"/>
      <c r="BP76" s="1110"/>
      <c r="BQ76" s="1110"/>
      <c r="BR76" s="1110"/>
      <c r="BS76" s="1110"/>
      <c r="BT76" s="1110"/>
      <c r="BU76" s="1110"/>
      <c r="BV76" s="1110"/>
      <c r="BW76" s="1110"/>
      <c r="BX76" s="1110"/>
      <c r="BY76" s="1110"/>
      <c r="BZ76" s="1110"/>
      <c r="CA76" s="1110"/>
      <c r="CB76" s="1110"/>
      <c r="CC76" s="1110"/>
      <c r="CD76" s="1110"/>
      <c r="CE76" s="1110"/>
      <c r="CF76" s="1110"/>
      <c r="CG76" s="1110"/>
      <c r="CH76" s="1110"/>
      <c r="CI76" s="1110"/>
      <c r="CJ76" s="1110"/>
      <c r="CK76" s="1110"/>
      <c r="CL76" s="1110"/>
      <c r="CM76" s="1110"/>
      <c r="CN76" s="1110"/>
      <c r="CO76" s="1110"/>
      <c r="CP76" s="1110"/>
      <c r="CQ76" s="1110"/>
      <c r="CR76" s="1110"/>
      <c r="CS76" s="1110"/>
      <c r="CT76" s="1110"/>
      <c r="CU76" s="1110"/>
      <c r="CV76" s="1110"/>
      <c r="CW76" s="1110"/>
      <c r="CX76" s="1110"/>
      <c r="CY76" s="1110"/>
      <c r="CZ76" s="1110"/>
      <c r="DA76" s="1110"/>
      <c r="DB76" s="1110"/>
      <c r="DC76" s="1110"/>
    </row>
    <row r="77" spans="2:107" x14ac:dyDescent="0.15">
      <c r="B77" s="80"/>
      <c r="G77" s="1094"/>
      <c r="H77" s="1094"/>
      <c r="I77" s="1094"/>
      <c r="J77" s="1094"/>
      <c r="K77" s="1112"/>
      <c r="L77" s="1112"/>
      <c r="M77" s="1112"/>
      <c r="N77" s="1112"/>
      <c r="AN77" s="1096" t="s">
        <v>512</v>
      </c>
      <c r="AO77" s="1096"/>
      <c r="AP77" s="1096"/>
      <c r="AQ77" s="1096"/>
      <c r="AR77" s="1096"/>
      <c r="AS77" s="1096"/>
      <c r="AT77" s="1096"/>
      <c r="AU77" s="1096"/>
      <c r="AV77" s="1096"/>
      <c r="AW77" s="1096"/>
      <c r="AX77" s="1096"/>
      <c r="AY77" s="1096"/>
      <c r="AZ77" s="1096"/>
      <c r="BA77" s="1096"/>
      <c r="BB77" s="1109" t="s">
        <v>554</v>
      </c>
      <c r="BC77" s="1109"/>
      <c r="BD77" s="1109"/>
      <c r="BE77" s="1109"/>
      <c r="BF77" s="1109"/>
      <c r="BG77" s="1109"/>
      <c r="BH77" s="1109"/>
      <c r="BI77" s="1109"/>
      <c r="BJ77" s="1109"/>
      <c r="BK77" s="1109"/>
      <c r="BL77" s="1109"/>
      <c r="BM77" s="1109"/>
      <c r="BN77" s="1109"/>
      <c r="BO77" s="1109"/>
      <c r="BP77" s="1110">
        <v>20.5</v>
      </c>
      <c r="BQ77" s="1110"/>
      <c r="BR77" s="1110"/>
      <c r="BS77" s="1110"/>
      <c r="BT77" s="1110"/>
      <c r="BU77" s="1110"/>
      <c r="BV77" s="1110"/>
      <c r="BW77" s="1110"/>
      <c r="BX77" s="1110">
        <v>21.4</v>
      </c>
      <c r="BY77" s="1110"/>
      <c r="BZ77" s="1110"/>
      <c r="CA77" s="1110"/>
      <c r="CB77" s="1110"/>
      <c r="CC77" s="1110"/>
      <c r="CD77" s="1110"/>
      <c r="CE77" s="1110"/>
      <c r="CF77" s="1110">
        <v>13.7</v>
      </c>
      <c r="CG77" s="1110"/>
      <c r="CH77" s="1110"/>
      <c r="CI77" s="1110"/>
      <c r="CJ77" s="1110"/>
      <c r="CK77" s="1110"/>
      <c r="CL77" s="1110"/>
      <c r="CM77" s="1110"/>
      <c r="CN77" s="1110">
        <v>6.9</v>
      </c>
      <c r="CO77" s="1110"/>
      <c r="CP77" s="1110"/>
      <c r="CQ77" s="1110"/>
      <c r="CR77" s="1110"/>
      <c r="CS77" s="1110"/>
      <c r="CT77" s="1110"/>
      <c r="CU77" s="1110"/>
      <c r="CV77" s="1110">
        <v>0</v>
      </c>
      <c r="CW77" s="1110"/>
      <c r="CX77" s="1110"/>
      <c r="CY77" s="1110"/>
      <c r="CZ77" s="1110"/>
      <c r="DA77" s="1110"/>
      <c r="DB77" s="1110"/>
      <c r="DC77" s="1110"/>
    </row>
    <row r="78" spans="2:107" x14ac:dyDescent="0.15">
      <c r="B78" s="80"/>
      <c r="G78" s="1094"/>
      <c r="H78" s="1094"/>
      <c r="I78" s="1094"/>
      <c r="J78" s="1094"/>
      <c r="K78" s="1112"/>
      <c r="L78" s="1112"/>
      <c r="M78" s="1112"/>
      <c r="N78" s="1112"/>
      <c r="AN78" s="1096"/>
      <c r="AO78" s="1096"/>
      <c r="AP78" s="1096"/>
      <c r="AQ78" s="1096"/>
      <c r="AR78" s="1096"/>
      <c r="AS78" s="1096"/>
      <c r="AT78" s="1096"/>
      <c r="AU78" s="1096"/>
      <c r="AV78" s="1096"/>
      <c r="AW78" s="1096"/>
      <c r="AX78" s="1096"/>
      <c r="AY78" s="1096"/>
      <c r="AZ78" s="1096"/>
      <c r="BA78" s="1096"/>
      <c r="BB78" s="1109"/>
      <c r="BC78" s="1109"/>
      <c r="BD78" s="1109"/>
      <c r="BE78" s="1109"/>
      <c r="BF78" s="1109"/>
      <c r="BG78" s="1109"/>
      <c r="BH78" s="1109"/>
      <c r="BI78" s="1109"/>
      <c r="BJ78" s="1109"/>
      <c r="BK78" s="1109"/>
      <c r="BL78" s="1109"/>
      <c r="BM78" s="1109"/>
      <c r="BN78" s="1109"/>
      <c r="BO78" s="1109"/>
      <c r="BP78" s="1110"/>
      <c r="BQ78" s="1110"/>
      <c r="BR78" s="1110"/>
      <c r="BS78" s="1110"/>
      <c r="BT78" s="1110"/>
      <c r="BU78" s="1110"/>
      <c r="BV78" s="1110"/>
      <c r="BW78" s="1110"/>
      <c r="BX78" s="1110"/>
      <c r="BY78" s="1110"/>
      <c r="BZ78" s="1110"/>
      <c r="CA78" s="1110"/>
      <c r="CB78" s="1110"/>
      <c r="CC78" s="1110"/>
      <c r="CD78" s="1110"/>
      <c r="CE78" s="1110"/>
      <c r="CF78" s="1110"/>
      <c r="CG78" s="1110"/>
      <c r="CH78" s="1110"/>
      <c r="CI78" s="1110"/>
      <c r="CJ78" s="1110"/>
      <c r="CK78" s="1110"/>
      <c r="CL78" s="1110"/>
      <c r="CM78" s="1110"/>
      <c r="CN78" s="1110"/>
      <c r="CO78" s="1110"/>
      <c r="CP78" s="1110"/>
      <c r="CQ78" s="1110"/>
      <c r="CR78" s="1110"/>
      <c r="CS78" s="1110"/>
      <c r="CT78" s="1110"/>
      <c r="CU78" s="1110"/>
      <c r="CV78" s="1110"/>
      <c r="CW78" s="1110"/>
      <c r="CX78" s="1110"/>
      <c r="CY78" s="1110"/>
      <c r="CZ78" s="1110"/>
      <c r="DA78" s="1110"/>
      <c r="DB78" s="1110"/>
      <c r="DC78" s="1110"/>
    </row>
    <row r="79" spans="2:107" x14ac:dyDescent="0.15">
      <c r="B79" s="80"/>
      <c r="G79" s="1094"/>
      <c r="H79" s="1094"/>
      <c r="I79" s="1111"/>
      <c r="J79" s="1111"/>
      <c r="K79" s="1113"/>
      <c r="L79" s="1113"/>
      <c r="M79" s="1113"/>
      <c r="N79" s="1113"/>
      <c r="AN79" s="1096"/>
      <c r="AO79" s="1096"/>
      <c r="AP79" s="1096"/>
      <c r="AQ79" s="1096"/>
      <c r="AR79" s="1096"/>
      <c r="AS79" s="1096"/>
      <c r="AT79" s="1096"/>
      <c r="AU79" s="1096"/>
      <c r="AV79" s="1096"/>
      <c r="AW79" s="1096"/>
      <c r="AX79" s="1096"/>
      <c r="AY79" s="1096"/>
      <c r="AZ79" s="1096"/>
      <c r="BA79" s="1096"/>
      <c r="BB79" s="1109" t="s">
        <v>410</v>
      </c>
      <c r="BC79" s="1109"/>
      <c r="BD79" s="1109"/>
      <c r="BE79" s="1109"/>
      <c r="BF79" s="1109"/>
      <c r="BG79" s="1109"/>
      <c r="BH79" s="1109"/>
      <c r="BI79" s="1109"/>
      <c r="BJ79" s="1109"/>
      <c r="BK79" s="1109"/>
      <c r="BL79" s="1109"/>
      <c r="BM79" s="1109"/>
      <c r="BN79" s="1109"/>
      <c r="BO79" s="1109"/>
      <c r="BP79" s="1110">
        <v>7.9</v>
      </c>
      <c r="BQ79" s="1110"/>
      <c r="BR79" s="1110"/>
      <c r="BS79" s="1110"/>
      <c r="BT79" s="1110"/>
      <c r="BU79" s="1110"/>
      <c r="BV79" s="1110"/>
      <c r="BW79" s="1110"/>
      <c r="BX79" s="1110">
        <v>7.7</v>
      </c>
      <c r="BY79" s="1110"/>
      <c r="BZ79" s="1110"/>
      <c r="CA79" s="1110"/>
      <c r="CB79" s="1110"/>
      <c r="CC79" s="1110"/>
      <c r="CD79" s="1110"/>
      <c r="CE79" s="1110"/>
      <c r="CF79" s="1110">
        <v>7.9</v>
      </c>
      <c r="CG79" s="1110"/>
      <c r="CH79" s="1110"/>
      <c r="CI79" s="1110"/>
      <c r="CJ79" s="1110"/>
      <c r="CK79" s="1110"/>
      <c r="CL79" s="1110"/>
      <c r="CM79" s="1110"/>
      <c r="CN79" s="1110">
        <v>8</v>
      </c>
      <c r="CO79" s="1110"/>
      <c r="CP79" s="1110"/>
      <c r="CQ79" s="1110"/>
      <c r="CR79" s="1110"/>
      <c r="CS79" s="1110"/>
      <c r="CT79" s="1110"/>
      <c r="CU79" s="1110"/>
      <c r="CV79" s="1110">
        <v>8</v>
      </c>
      <c r="CW79" s="1110"/>
      <c r="CX79" s="1110"/>
      <c r="CY79" s="1110"/>
      <c r="CZ79" s="1110"/>
      <c r="DA79" s="1110"/>
      <c r="DB79" s="1110"/>
      <c r="DC79" s="1110"/>
    </row>
    <row r="80" spans="2:107" x14ac:dyDescent="0.15">
      <c r="B80" s="80"/>
      <c r="G80" s="1094"/>
      <c r="H80" s="1094"/>
      <c r="I80" s="1111"/>
      <c r="J80" s="1111"/>
      <c r="K80" s="1113"/>
      <c r="L80" s="1113"/>
      <c r="M80" s="1113"/>
      <c r="N80" s="1113"/>
      <c r="AN80" s="1096"/>
      <c r="AO80" s="1096"/>
      <c r="AP80" s="1096"/>
      <c r="AQ80" s="1096"/>
      <c r="AR80" s="1096"/>
      <c r="AS80" s="1096"/>
      <c r="AT80" s="1096"/>
      <c r="AU80" s="1096"/>
      <c r="AV80" s="1096"/>
      <c r="AW80" s="1096"/>
      <c r="AX80" s="1096"/>
      <c r="AY80" s="1096"/>
      <c r="AZ80" s="1096"/>
      <c r="BA80" s="1096"/>
      <c r="BB80" s="1109"/>
      <c r="BC80" s="1109"/>
      <c r="BD80" s="1109"/>
      <c r="BE80" s="1109"/>
      <c r="BF80" s="1109"/>
      <c r="BG80" s="1109"/>
      <c r="BH80" s="1109"/>
      <c r="BI80" s="1109"/>
      <c r="BJ80" s="1109"/>
      <c r="BK80" s="1109"/>
      <c r="BL80" s="1109"/>
      <c r="BM80" s="1109"/>
      <c r="BN80" s="1109"/>
      <c r="BO80" s="1109"/>
      <c r="BP80" s="1110"/>
      <c r="BQ80" s="1110"/>
      <c r="BR80" s="1110"/>
      <c r="BS80" s="1110"/>
      <c r="BT80" s="1110"/>
      <c r="BU80" s="1110"/>
      <c r="BV80" s="1110"/>
      <c r="BW80" s="1110"/>
      <c r="BX80" s="1110"/>
      <c r="BY80" s="1110"/>
      <c r="BZ80" s="1110"/>
      <c r="CA80" s="1110"/>
      <c r="CB80" s="1110"/>
      <c r="CC80" s="1110"/>
      <c r="CD80" s="1110"/>
      <c r="CE80" s="1110"/>
      <c r="CF80" s="1110"/>
      <c r="CG80" s="1110"/>
      <c r="CH80" s="1110"/>
      <c r="CI80" s="1110"/>
      <c r="CJ80" s="1110"/>
      <c r="CK80" s="1110"/>
      <c r="CL80" s="1110"/>
      <c r="CM80" s="1110"/>
      <c r="CN80" s="1110"/>
      <c r="CO80" s="1110"/>
      <c r="CP80" s="1110"/>
      <c r="CQ80" s="1110"/>
      <c r="CR80" s="1110"/>
      <c r="CS80" s="1110"/>
      <c r="CT80" s="1110"/>
      <c r="CU80" s="1110"/>
      <c r="CV80" s="1110"/>
      <c r="CW80" s="1110"/>
      <c r="CX80" s="1110"/>
      <c r="CY80" s="1110"/>
      <c r="CZ80" s="1110"/>
      <c r="DA80" s="1110"/>
      <c r="DB80" s="1110"/>
      <c r="DC80" s="1110"/>
    </row>
    <row r="81" spans="2:109" x14ac:dyDescent="0.15">
      <c r="B81" s="80"/>
    </row>
    <row r="82" spans="2:109" ht="17.25" x14ac:dyDescent="0.15">
      <c r="B82" s="80"/>
      <c r="K82" s="318"/>
      <c r="L82" s="318"/>
      <c r="M82" s="318"/>
      <c r="N82" s="318"/>
      <c r="AQ82" s="318"/>
      <c r="AR82" s="318"/>
      <c r="AS82" s="318"/>
      <c r="AT82" s="318"/>
      <c r="BC82" s="318"/>
      <c r="BD82" s="318"/>
      <c r="BE82" s="318"/>
      <c r="BF82" s="318"/>
      <c r="BO82" s="318"/>
      <c r="BP82" s="318"/>
      <c r="BQ82" s="318"/>
      <c r="BR82" s="318"/>
      <c r="CA82" s="318"/>
      <c r="CB82" s="318"/>
      <c r="CC82" s="318"/>
      <c r="CD82" s="318"/>
      <c r="CM82" s="318"/>
      <c r="CN82" s="318"/>
      <c r="CO82" s="318"/>
      <c r="CP82" s="318"/>
      <c r="CY82" s="318"/>
      <c r="CZ82" s="318"/>
      <c r="DA82" s="318"/>
      <c r="DB82" s="318"/>
      <c r="DC82" s="318"/>
    </row>
    <row r="83" spans="2:109" x14ac:dyDescent="0.15">
      <c r="B83" s="89"/>
      <c r="C83" s="87"/>
      <c r="D83" s="87"/>
      <c r="E83" s="87"/>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87"/>
      <c r="AO83" s="87"/>
      <c r="AP83" s="87"/>
      <c r="AQ83" s="87"/>
      <c r="AR83" s="87"/>
      <c r="AS83" s="87"/>
      <c r="AT83" s="87"/>
      <c r="AU83" s="87"/>
      <c r="AV83" s="87"/>
      <c r="AW83" s="87"/>
      <c r="AX83" s="87"/>
      <c r="AY83" s="87"/>
      <c r="AZ83" s="87"/>
      <c r="BA83" s="87"/>
      <c r="BB83" s="87"/>
      <c r="BC83" s="87"/>
      <c r="BD83" s="87"/>
      <c r="BE83" s="87"/>
      <c r="BF83" s="87"/>
      <c r="BG83" s="87"/>
      <c r="BH83" s="87"/>
      <c r="BI83" s="87"/>
      <c r="BJ83" s="87"/>
      <c r="BK83" s="87"/>
      <c r="BL83" s="87"/>
      <c r="BM83" s="87"/>
      <c r="BN83" s="87"/>
      <c r="BO83" s="87"/>
      <c r="BP83" s="87"/>
      <c r="BQ83" s="87"/>
      <c r="BR83" s="87"/>
      <c r="BS83" s="87"/>
      <c r="BT83" s="87"/>
      <c r="BU83" s="87"/>
      <c r="BV83" s="87"/>
      <c r="BW83" s="87"/>
      <c r="BX83" s="87"/>
      <c r="BY83" s="87"/>
      <c r="BZ83" s="87"/>
      <c r="CA83" s="87"/>
      <c r="CB83" s="87"/>
      <c r="CC83" s="87"/>
      <c r="CD83" s="87"/>
      <c r="CE83" s="87"/>
      <c r="CF83" s="87"/>
      <c r="CG83" s="87"/>
      <c r="CH83" s="87"/>
      <c r="CI83" s="87"/>
      <c r="CJ83" s="87"/>
      <c r="CK83" s="87"/>
      <c r="CL83" s="87"/>
      <c r="CM83" s="87"/>
      <c r="CN83" s="87"/>
      <c r="CO83" s="87"/>
      <c r="CP83" s="87"/>
      <c r="CQ83" s="87"/>
      <c r="CR83" s="87"/>
      <c r="CS83" s="87"/>
      <c r="CT83" s="87"/>
      <c r="CU83" s="87"/>
      <c r="CV83" s="87"/>
      <c r="CW83" s="87"/>
      <c r="CX83" s="87"/>
      <c r="CY83" s="87"/>
      <c r="CZ83" s="87"/>
      <c r="DA83" s="87"/>
      <c r="DB83" s="87"/>
      <c r="DC83" s="87"/>
      <c r="DD83" s="165"/>
    </row>
    <row r="84" spans="2:109" x14ac:dyDescent="0.15">
      <c r="DD84" s="159"/>
      <c r="DE84" s="159"/>
    </row>
    <row r="85" spans="2:109" x14ac:dyDescent="0.15">
      <c r="DD85" s="159"/>
      <c r="DE85" s="159"/>
    </row>
  </sheetData>
  <sheetProtection algorithmName="SHA-512" hashValue="OGurlMkdYnkBpAAQqPH+QK2nwdZpHSw2iFXYR25ljfF/jZBV/sXr8JLm6bo60uf6INXrfS9oo1CmvwXJMZWW8g==" saltValue="2JeuIREZ6WirBs+Kj3139A==" spinCount="100000" sheet="1" objects="1" scenarios="1" formatCells="0"/>
  <mergeCells count="112">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s>
  <phoneticPr fontId="6"/>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topLeftCell="A91" zoomScaleSheetLayoutView="70" workbookViewId="0">
      <selection activeCell="BB73" sqref="BB73:BO74"/>
    </sheetView>
  </sheetViews>
  <sheetFormatPr defaultColWidth="0" defaultRowHeight="13.5" customHeight="1" zeroHeight="1" x14ac:dyDescent="0.15"/>
  <cols>
    <col min="1" max="34" width="2.5" style="77" customWidth="1"/>
    <col min="35" max="122" width="2.5" style="78" customWidth="1"/>
    <col min="123" max="123" width="2.5" style="78" hidden="1" customWidth="1"/>
    <col min="124" max="16384" width="2.5" style="78" hidden="1"/>
  </cols>
  <sheetData>
    <row r="1" spans="1:34"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1:34" x14ac:dyDescent="0.15">
      <c r="S2" s="78"/>
      <c r="AH2" s="78"/>
    </row>
    <row r="3" spans="1:34"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1:34" x14ac:dyDescent="0.15"/>
    <row r="5" spans="1:34" x14ac:dyDescent="0.15"/>
    <row r="6" spans="1:34" x14ac:dyDescent="0.15"/>
    <row r="7" spans="1:34" x14ac:dyDescent="0.15"/>
    <row r="8" spans="1:34" x14ac:dyDescent="0.15"/>
    <row r="9" spans="1:34" x14ac:dyDescent="0.15">
      <c r="AH9" s="78"/>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78"/>
    </row>
    <row r="18" spans="12:34" x14ac:dyDescent="0.15"/>
    <row r="19" spans="12:34" x14ac:dyDescent="0.15"/>
    <row r="20" spans="12:34" x14ac:dyDescent="0.15">
      <c r="AH20" s="78"/>
    </row>
    <row r="21" spans="12:34" x14ac:dyDescent="0.15">
      <c r="AH21" s="78"/>
    </row>
    <row r="22" spans="12:34" x14ac:dyDescent="0.15"/>
    <row r="23" spans="12:34" x14ac:dyDescent="0.15"/>
    <row r="24" spans="12:34" x14ac:dyDescent="0.15">
      <c r="Q24" s="78"/>
    </row>
    <row r="25" spans="12:34" x14ac:dyDescent="0.15"/>
    <row r="26" spans="12:34" x14ac:dyDescent="0.15"/>
    <row r="27" spans="12:34" x14ac:dyDescent="0.15"/>
    <row r="28" spans="12:34" x14ac:dyDescent="0.15">
      <c r="O28" s="78"/>
      <c r="T28" s="78"/>
      <c r="AH28" s="78"/>
    </row>
    <row r="29" spans="12:34" x14ac:dyDescent="0.15"/>
    <row r="30" spans="12:34" x14ac:dyDescent="0.15"/>
    <row r="31" spans="12:34" x14ac:dyDescent="0.15">
      <c r="Q31" s="78"/>
    </row>
    <row r="32" spans="12:34" x14ac:dyDescent="0.15">
      <c r="L32" s="78"/>
    </row>
    <row r="33" spans="2:34" x14ac:dyDescent="0.15">
      <c r="C33" s="78"/>
      <c r="E33" s="78"/>
      <c r="G33" s="78"/>
      <c r="I33" s="78"/>
      <c r="X33" s="78"/>
    </row>
    <row r="34" spans="2:34" x14ac:dyDescent="0.15">
      <c r="B34" s="78"/>
      <c r="P34" s="78"/>
      <c r="R34" s="78"/>
      <c r="T34" s="78"/>
    </row>
    <row r="35" spans="2:34" x14ac:dyDescent="0.15">
      <c r="D35" s="78"/>
      <c r="W35" s="78"/>
      <c r="AC35" s="78"/>
      <c r="AD35" s="78"/>
      <c r="AE35" s="78"/>
      <c r="AF35" s="78"/>
      <c r="AG35" s="78"/>
      <c r="AH35" s="78"/>
    </row>
    <row r="36" spans="2:34" x14ac:dyDescent="0.15">
      <c r="H36" s="78"/>
      <c r="J36" s="78"/>
      <c r="K36" s="78"/>
      <c r="M36" s="78"/>
      <c r="Y36" s="78"/>
      <c r="Z36" s="78"/>
      <c r="AA36" s="78"/>
      <c r="AB36" s="78"/>
      <c r="AC36" s="78"/>
      <c r="AD36" s="78"/>
      <c r="AE36" s="78"/>
      <c r="AF36" s="78"/>
      <c r="AG36" s="78"/>
      <c r="AH36" s="78"/>
    </row>
    <row r="37" spans="2:34" x14ac:dyDescent="0.15">
      <c r="AH37" s="78"/>
    </row>
    <row r="38" spans="2:34" x14ac:dyDescent="0.15">
      <c r="AG38" s="78"/>
      <c r="AH38" s="78"/>
    </row>
    <row r="39" spans="2:34" x14ac:dyDescent="0.15"/>
    <row r="40" spans="2:34" x14ac:dyDescent="0.15">
      <c r="X40" s="78"/>
    </row>
    <row r="41" spans="2:34" x14ac:dyDescent="0.15">
      <c r="R41" s="78"/>
    </row>
    <row r="42" spans="2:34" x14ac:dyDescent="0.15">
      <c r="W42" s="78"/>
    </row>
    <row r="43" spans="2:34" x14ac:dyDescent="0.15">
      <c r="Y43" s="78"/>
      <c r="Z43" s="78"/>
      <c r="AA43" s="78"/>
      <c r="AB43" s="78"/>
      <c r="AC43" s="78"/>
      <c r="AD43" s="78"/>
      <c r="AE43" s="78"/>
      <c r="AF43" s="78"/>
      <c r="AG43" s="78"/>
      <c r="AH43" s="78"/>
    </row>
    <row r="44" spans="2:34" x14ac:dyDescent="0.15">
      <c r="AH44" s="78"/>
    </row>
    <row r="45" spans="2:34" x14ac:dyDescent="0.15">
      <c r="X45" s="78"/>
    </row>
    <row r="46" spans="2:34" x14ac:dyDescent="0.15"/>
    <row r="47" spans="2:34" x14ac:dyDescent="0.15"/>
    <row r="48" spans="2:34" x14ac:dyDescent="0.15">
      <c r="W48" s="78"/>
      <c r="Y48" s="78"/>
      <c r="Z48" s="78"/>
      <c r="AA48" s="78"/>
      <c r="AB48" s="78"/>
      <c r="AC48" s="78"/>
      <c r="AD48" s="78"/>
      <c r="AE48" s="78"/>
      <c r="AF48" s="78"/>
      <c r="AG48" s="78"/>
      <c r="AH48" s="78"/>
    </row>
    <row r="49" spans="28:34" x14ac:dyDescent="0.15"/>
    <row r="50" spans="28:34" x14ac:dyDescent="0.15">
      <c r="AE50" s="78"/>
      <c r="AF50" s="78"/>
      <c r="AG50" s="78"/>
      <c r="AH50" s="78"/>
    </row>
    <row r="51" spans="28:34" x14ac:dyDescent="0.15">
      <c r="AC51" s="78"/>
      <c r="AD51" s="78"/>
      <c r="AE51" s="78"/>
      <c r="AF51" s="78"/>
      <c r="AG51" s="78"/>
      <c r="AH51" s="78"/>
    </row>
    <row r="52" spans="28:34" x14ac:dyDescent="0.15"/>
    <row r="53" spans="28:34" x14ac:dyDescent="0.15">
      <c r="AF53" s="78"/>
      <c r="AG53" s="78"/>
      <c r="AH53" s="78"/>
    </row>
    <row r="54" spans="28:34" x14ac:dyDescent="0.15">
      <c r="AH54" s="78"/>
    </row>
    <row r="55" spans="28:34" x14ac:dyDescent="0.15"/>
    <row r="56" spans="28:34" x14ac:dyDescent="0.15">
      <c r="AB56" s="78"/>
      <c r="AC56" s="78"/>
      <c r="AD56" s="78"/>
      <c r="AE56" s="78"/>
      <c r="AF56" s="78"/>
      <c r="AG56" s="78"/>
      <c r="AH56" s="78"/>
    </row>
    <row r="57" spans="28:34" x14ac:dyDescent="0.15">
      <c r="AH57" s="78"/>
    </row>
    <row r="58" spans="28:34" x14ac:dyDescent="0.15">
      <c r="AH58" s="78"/>
    </row>
    <row r="59" spans="28:34" x14ac:dyDescent="0.15"/>
    <row r="60" spans="28:34" x14ac:dyDescent="0.15"/>
    <row r="61" spans="28:34" x14ac:dyDescent="0.15"/>
    <row r="62" spans="28:34" x14ac:dyDescent="0.15"/>
    <row r="63" spans="28:34" x14ac:dyDescent="0.15">
      <c r="AH63" s="78"/>
    </row>
    <row r="64" spans="28:34" x14ac:dyDescent="0.15">
      <c r="AG64" s="78"/>
      <c r="AH64" s="78"/>
    </row>
    <row r="65" spans="28:34" x14ac:dyDescent="0.15"/>
    <row r="66" spans="28:34" x14ac:dyDescent="0.15"/>
    <row r="67" spans="28:34" x14ac:dyDescent="0.15"/>
    <row r="68" spans="28:34" x14ac:dyDescent="0.15">
      <c r="AB68" s="78"/>
      <c r="AC68" s="78"/>
      <c r="AD68" s="78"/>
      <c r="AE68" s="78"/>
      <c r="AF68" s="78"/>
      <c r="AG68" s="78"/>
      <c r="AH68" s="78"/>
    </row>
    <row r="69" spans="28:34" x14ac:dyDescent="0.15">
      <c r="AF69" s="78"/>
      <c r="AG69" s="78"/>
      <c r="AH69" s="78"/>
    </row>
    <row r="70" spans="28:34" x14ac:dyDescent="0.15"/>
    <row r="71" spans="28:34" x14ac:dyDescent="0.15"/>
    <row r="72" spans="28:34" x14ac:dyDescent="0.15"/>
    <row r="73" spans="28:34" x14ac:dyDescent="0.15"/>
    <row r="74" spans="28:34" x14ac:dyDescent="0.15"/>
    <row r="75" spans="28:34" x14ac:dyDescent="0.15">
      <c r="AH75" s="78"/>
    </row>
    <row r="76" spans="28:34" x14ac:dyDescent="0.15">
      <c r="AF76" s="78"/>
      <c r="AG76" s="78"/>
      <c r="AH76" s="78"/>
    </row>
    <row r="77" spans="28:34" x14ac:dyDescent="0.15">
      <c r="AG77" s="78"/>
      <c r="AH77" s="78"/>
    </row>
    <row r="78" spans="28:34" x14ac:dyDescent="0.15"/>
    <row r="79" spans="28:34" x14ac:dyDescent="0.15"/>
    <row r="80" spans="28:34" x14ac:dyDescent="0.15"/>
    <row r="81" spans="25:34" x14ac:dyDescent="0.15"/>
    <row r="82" spans="25:34" x14ac:dyDescent="0.15">
      <c r="Y82" s="78"/>
    </row>
    <row r="83" spans="25:34" x14ac:dyDescent="0.15">
      <c r="Y83" s="78"/>
      <c r="Z83" s="78"/>
      <c r="AA83" s="78"/>
      <c r="AB83" s="78"/>
      <c r="AC83" s="78"/>
      <c r="AD83" s="78"/>
      <c r="AE83" s="78"/>
      <c r="AF83" s="78"/>
      <c r="AG83" s="78"/>
      <c r="AH83" s="78"/>
    </row>
    <row r="84" spans="25:34" x14ac:dyDescent="0.15"/>
    <row r="85" spans="25:34" x14ac:dyDescent="0.15"/>
    <row r="86" spans="25:34" x14ac:dyDescent="0.15"/>
    <row r="87" spans="25:34" x14ac:dyDescent="0.15"/>
    <row r="88" spans="25:34" x14ac:dyDescent="0.15">
      <c r="AH88" s="7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78"/>
      <c r="AG94" s="78"/>
      <c r="AH94" s="78"/>
    </row>
    <row r="95" spans="25:34" ht="13.5" customHeight="1" x14ac:dyDescent="0.15">
      <c r="AH95" s="7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78"/>
    </row>
    <row r="102" spans="33:34" ht="13.5" customHeight="1" x14ac:dyDescent="0.15"/>
    <row r="103" spans="33:34" ht="13.5" customHeight="1" x14ac:dyDescent="0.15"/>
    <row r="104" spans="33:34" ht="13.5" customHeight="1" x14ac:dyDescent="0.15">
      <c r="AG104" s="78"/>
      <c r="AH104" s="7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78"/>
    </row>
    <row r="117" spans="34:122" ht="13.5" customHeight="1" x14ac:dyDescent="0.15"/>
    <row r="118" spans="34:122" ht="13.5" customHeight="1" x14ac:dyDescent="0.15"/>
    <row r="119" spans="34:122" ht="13.5" customHeight="1" x14ac:dyDescent="0.15"/>
    <row r="120" spans="34:122" ht="13.5" customHeight="1" x14ac:dyDescent="0.15">
      <c r="AH120" s="78"/>
    </row>
    <row r="121" spans="34:122" ht="13.5" customHeight="1" x14ac:dyDescent="0.15">
      <c r="AH121" s="78"/>
    </row>
    <row r="122" spans="34:122" ht="13.5" customHeight="1" x14ac:dyDescent="0.15"/>
    <row r="123" spans="34:122" ht="13.5" customHeight="1" x14ac:dyDescent="0.15"/>
    <row r="124" spans="34:122" ht="13.5" customHeight="1" x14ac:dyDescent="0.15"/>
    <row r="125" spans="34:122" ht="13.5" customHeight="1" x14ac:dyDescent="0.15">
      <c r="DR125" s="78" t="s">
        <v>97</v>
      </c>
    </row>
  </sheetData>
  <sheetProtection algorithmName="SHA-512" hashValue="8h+l9oLqMzStp9UJl/smGIpQBY9NT8lJ2DrKJyEY5Z6pLCuf0i3ooI7k9OrZMH9Of1brwC4gbsupIRK+M8c/+w==" saltValue="2Ec7YS0/5xvGiMs5Gw6a1A==" spinCount="100000" sheet="1" objects="1" scenarios="1"/>
  <phoneticPr fontId="6"/>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DR125"/>
  <sheetViews>
    <sheetView showGridLines="0" zoomScaleSheetLayoutView="55" workbookViewId="0">
      <selection activeCell="BB73" sqref="BB73"/>
    </sheetView>
  </sheetViews>
  <sheetFormatPr defaultColWidth="0" defaultRowHeight="13.5" customHeight="1" zeroHeight="1" x14ac:dyDescent="0.15"/>
  <cols>
    <col min="1" max="34" width="2.5" style="77" customWidth="1"/>
    <col min="35" max="122" width="2.5" style="78" customWidth="1"/>
    <col min="123" max="123" width="2.5" style="78" hidden="1" customWidth="1"/>
    <col min="124" max="16384" width="2.5" style="78" hidden="1"/>
  </cols>
  <sheetData>
    <row r="1" spans="2:34"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2:34" x14ac:dyDescent="0.15">
      <c r="S2" s="78"/>
      <c r="AH2" s="78"/>
    </row>
    <row r="3" spans="2:34"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2:34" x14ac:dyDescent="0.15"/>
    <row r="5" spans="2:34" x14ac:dyDescent="0.15"/>
    <row r="6" spans="2:34" x14ac:dyDescent="0.15"/>
    <row r="7" spans="2:34" x14ac:dyDescent="0.15"/>
    <row r="8" spans="2:34" x14ac:dyDescent="0.15"/>
    <row r="9" spans="2:34" x14ac:dyDescent="0.15">
      <c r="AH9" s="7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78"/>
    </row>
    <row r="18" spans="12:34" x14ac:dyDescent="0.15"/>
    <row r="19" spans="12:34" x14ac:dyDescent="0.15"/>
    <row r="20" spans="12:34" x14ac:dyDescent="0.15">
      <c r="AH20" s="78"/>
    </row>
    <row r="21" spans="12:34" x14ac:dyDescent="0.15">
      <c r="AH21" s="78"/>
    </row>
    <row r="22" spans="12:34" x14ac:dyDescent="0.15"/>
    <row r="23" spans="12:34" x14ac:dyDescent="0.15"/>
    <row r="24" spans="12:34" x14ac:dyDescent="0.15">
      <c r="Q24" s="78"/>
    </row>
    <row r="25" spans="12:34" x14ac:dyDescent="0.15"/>
    <row r="26" spans="12:34" x14ac:dyDescent="0.15"/>
    <row r="27" spans="12:34" x14ac:dyDescent="0.15"/>
    <row r="28" spans="12:34" x14ac:dyDescent="0.15">
      <c r="O28" s="78"/>
      <c r="T28" s="78"/>
      <c r="AH28" s="78"/>
    </row>
    <row r="29" spans="12:34" x14ac:dyDescent="0.15"/>
    <row r="30" spans="12:34" x14ac:dyDescent="0.15"/>
    <row r="31" spans="12:34" x14ac:dyDescent="0.15">
      <c r="Q31" s="78"/>
    </row>
    <row r="32" spans="12:34" x14ac:dyDescent="0.15">
      <c r="L32" s="78"/>
    </row>
    <row r="33" spans="2:34" x14ac:dyDescent="0.15">
      <c r="C33" s="78"/>
      <c r="E33" s="78"/>
      <c r="G33" s="78"/>
      <c r="I33" s="78"/>
      <c r="X33" s="78"/>
    </row>
    <row r="34" spans="2:34" x14ac:dyDescent="0.15">
      <c r="B34" s="78"/>
      <c r="P34" s="78"/>
      <c r="R34" s="78"/>
      <c r="T34" s="78"/>
    </row>
    <row r="35" spans="2:34" x14ac:dyDescent="0.15">
      <c r="D35" s="78"/>
      <c r="W35" s="78"/>
      <c r="AC35" s="78"/>
      <c r="AD35" s="78"/>
      <c r="AE35" s="78"/>
      <c r="AF35" s="78"/>
      <c r="AG35" s="78"/>
      <c r="AH35" s="78"/>
    </row>
    <row r="36" spans="2:34" x14ac:dyDescent="0.15">
      <c r="H36" s="78"/>
      <c r="J36" s="78"/>
      <c r="K36" s="78"/>
      <c r="M36" s="78"/>
      <c r="Y36" s="78"/>
      <c r="Z36" s="78"/>
      <c r="AA36" s="78"/>
      <c r="AB36" s="78"/>
      <c r="AC36" s="78"/>
      <c r="AD36" s="78"/>
      <c r="AE36" s="78"/>
      <c r="AF36" s="78"/>
      <c r="AG36" s="78"/>
      <c r="AH36" s="78"/>
    </row>
    <row r="37" spans="2:34" x14ac:dyDescent="0.15">
      <c r="AH37" s="78"/>
    </row>
    <row r="38" spans="2:34" x14ac:dyDescent="0.15">
      <c r="AG38" s="78"/>
      <c r="AH38" s="78"/>
    </row>
    <row r="39" spans="2:34" x14ac:dyDescent="0.15"/>
    <row r="40" spans="2:34" x14ac:dyDescent="0.15">
      <c r="X40" s="78"/>
    </row>
    <row r="41" spans="2:34" x14ac:dyDescent="0.15">
      <c r="R41" s="78"/>
    </row>
    <row r="42" spans="2:34" x14ac:dyDescent="0.15">
      <c r="W42" s="78"/>
    </row>
    <row r="43" spans="2:34" x14ac:dyDescent="0.15">
      <c r="Y43" s="78"/>
      <c r="Z43" s="78"/>
      <c r="AA43" s="78"/>
      <c r="AB43" s="78"/>
      <c r="AC43" s="78"/>
      <c r="AD43" s="78"/>
      <c r="AE43" s="78"/>
      <c r="AF43" s="78"/>
      <c r="AG43" s="78"/>
      <c r="AH43" s="78"/>
    </row>
    <row r="44" spans="2:34" x14ac:dyDescent="0.15">
      <c r="AH44" s="78"/>
    </row>
    <row r="45" spans="2:34" x14ac:dyDescent="0.15">
      <c r="X45" s="78"/>
    </row>
    <row r="46" spans="2:34" x14ac:dyDescent="0.15"/>
    <row r="47" spans="2:34" x14ac:dyDescent="0.15"/>
    <row r="48" spans="2:34" x14ac:dyDescent="0.15">
      <c r="W48" s="78"/>
      <c r="Y48" s="78"/>
      <c r="Z48" s="78"/>
      <c r="AA48" s="78"/>
      <c r="AB48" s="78"/>
      <c r="AC48" s="78"/>
      <c r="AD48" s="78"/>
      <c r="AE48" s="78"/>
      <c r="AF48" s="78"/>
      <c r="AG48" s="78"/>
      <c r="AH48" s="78"/>
    </row>
    <row r="49" spans="28:34" x14ac:dyDescent="0.15"/>
    <row r="50" spans="28:34" x14ac:dyDescent="0.15">
      <c r="AE50" s="78"/>
      <c r="AF50" s="78"/>
      <c r="AG50" s="78"/>
      <c r="AH50" s="78"/>
    </row>
    <row r="51" spans="28:34" x14ac:dyDescent="0.15">
      <c r="AC51" s="78"/>
      <c r="AD51" s="78"/>
      <c r="AE51" s="78"/>
      <c r="AF51" s="78"/>
      <c r="AG51" s="78"/>
      <c r="AH51" s="78"/>
    </row>
    <row r="52" spans="28:34" x14ac:dyDescent="0.15"/>
    <row r="53" spans="28:34" x14ac:dyDescent="0.15">
      <c r="AF53" s="78"/>
      <c r="AG53" s="78"/>
      <c r="AH53" s="78"/>
    </row>
    <row r="54" spans="28:34" x14ac:dyDescent="0.15">
      <c r="AH54" s="78"/>
    </row>
    <row r="55" spans="28:34" x14ac:dyDescent="0.15"/>
    <row r="56" spans="28:34" x14ac:dyDescent="0.15">
      <c r="AB56" s="78"/>
      <c r="AC56" s="78"/>
      <c r="AD56" s="78"/>
      <c r="AE56" s="78"/>
      <c r="AF56" s="78"/>
      <c r="AG56" s="78"/>
      <c r="AH56" s="78"/>
    </row>
    <row r="57" spans="28:34" x14ac:dyDescent="0.15">
      <c r="AH57" s="78"/>
    </row>
    <row r="58" spans="28:34" x14ac:dyDescent="0.15">
      <c r="AH58" s="78"/>
    </row>
    <row r="59" spans="28:34" x14ac:dyDescent="0.15">
      <c r="AG59" s="78"/>
      <c r="AH59" s="78"/>
    </row>
    <row r="60" spans="28:34" x14ac:dyDescent="0.15"/>
    <row r="61" spans="28:34" x14ac:dyDescent="0.15"/>
    <row r="62" spans="28:34" x14ac:dyDescent="0.15"/>
    <row r="63" spans="28:34" x14ac:dyDescent="0.15">
      <c r="AH63" s="78"/>
    </row>
    <row r="64" spans="28:34" x14ac:dyDescent="0.15">
      <c r="AG64" s="78"/>
      <c r="AH64" s="78"/>
    </row>
    <row r="65" spans="28:34" x14ac:dyDescent="0.15"/>
    <row r="66" spans="28:34" x14ac:dyDescent="0.15"/>
    <row r="67" spans="28:34" x14ac:dyDescent="0.15"/>
    <row r="68" spans="28:34" x14ac:dyDescent="0.15">
      <c r="AB68" s="78"/>
      <c r="AC68" s="78"/>
      <c r="AD68" s="78"/>
      <c r="AE68" s="78"/>
      <c r="AF68" s="78"/>
      <c r="AG68" s="78"/>
      <c r="AH68" s="78"/>
    </row>
    <row r="69" spans="28:34" x14ac:dyDescent="0.15">
      <c r="AF69" s="78"/>
      <c r="AG69" s="78"/>
      <c r="AH69" s="78"/>
    </row>
    <row r="70" spans="28:34" x14ac:dyDescent="0.15"/>
    <row r="71" spans="28:34" x14ac:dyDescent="0.15"/>
    <row r="72" spans="28:34" x14ac:dyDescent="0.15"/>
    <row r="73" spans="28:34" x14ac:dyDescent="0.15"/>
    <row r="74" spans="28:34" x14ac:dyDescent="0.15"/>
    <row r="75" spans="28:34" x14ac:dyDescent="0.15">
      <c r="AH75" s="78"/>
    </row>
    <row r="76" spans="28:34" x14ac:dyDescent="0.15">
      <c r="AF76" s="78"/>
      <c r="AG76" s="78"/>
      <c r="AH76" s="78"/>
    </row>
    <row r="77" spans="28:34" x14ac:dyDescent="0.15">
      <c r="AG77" s="78"/>
      <c r="AH77" s="78"/>
    </row>
    <row r="78" spans="28:34" x14ac:dyDescent="0.15"/>
    <row r="79" spans="28:34" x14ac:dyDescent="0.15"/>
    <row r="80" spans="28:34" x14ac:dyDescent="0.15"/>
    <row r="81" spans="25:34" x14ac:dyDescent="0.15"/>
    <row r="82" spans="25:34" x14ac:dyDescent="0.15">
      <c r="Y82" s="78"/>
    </row>
    <row r="83" spans="25:34" x14ac:dyDescent="0.15">
      <c r="Y83" s="78"/>
      <c r="Z83" s="78"/>
      <c r="AA83" s="78"/>
      <c r="AB83" s="78"/>
      <c r="AC83" s="78"/>
      <c r="AD83" s="78"/>
      <c r="AE83" s="78"/>
      <c r="AF83" s="78"/>
      <c r="AG83" s="78"/>
      <c r="AH83" s="78"/>
    </row>
    <row r="84" spans="25:34" x14ac:dyDescent="0.15"/>
    <row r="85" spans="25:34" x14ac:dyDescent="0.15"/>
    <row r="86" spans="25:34" x14ac:dyDescent="0.15"/>
    <row r="87" spans="25:34" x14ac:dyDescent="0.15"/>
    <row r="88" spans="25:34" x14ac:dyDescent="0.15">
      <c r="AH88" s="7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78"/>
      <c r="AG94" s="78"/>
      <c r="AH94" s="78"/>
    </row>
    <row r="95" spans="25:34" ht="13.5" customHeight="1" x14ac:dyDescent="0.15">
      <c r="AH95" s="7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78"/>
    </row>
    <row r="102" spans="33:34" ht="13.5" customHeight="1" x14ac:dyDescent="0.15"/>
    <row r="103" spans="33:34" ht="13.5" customHeight="1" x14ac:dyDescent="0.15"/>
    <row r="104" spans="33:34" ht="13.5" customHeight="1" x14ac:dyDescent="0.15">
      <c r="AG104" s="78"/>
      <c r="AH104" s="7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78"/>
    </row>
    <row r="117" spans="34:122" ht="13.5" customHeight="1" x14ac:dyDescent="0.15"/>
    <row r="118" spans="34:122" ht="13.5" customHeight="1" x14ac:dyDescent="0.15"/>
    <row r="119" spans="34:122" ht="13.5" customHeight="1" x14ac:dyDescent="0.15"/>
    <row r="120" spans="34:122" ht="13.5" customHeight="1" x14ac:dyDescent="0.15">
      <c r="AH120" s="78"/>
    </row>
    <row r="121" spans="34:122" ht="13.5" customHeight="1" x14ac:dyDescent="0.15">
      <c r="AH121" s="78"/>
    </row>
    <row r="122" spans="34:122" ht="13.5" customHeight="1" x14ac:dyDescent="0.15"/>
    <row r="123" spans="34:122" ht="13.5" customHeight="1" x14ac:dyDescent="0.15"/>
    <row r="124" spans="34:122" ht="13.5" customHeight="1" x14ac:dyDescent="0.15"/>
    <row r="125" spans="34:122" ht="13.5" customHeight="1" x14ac:dyDescent="0.15">
      <c r="DR125" s="78" t="s">
        <v>97</v>
      </c>
    </row>
  </sheetData>
  <sheetProtection algorithmName="SHA-512" hashValue="colIF/2vEtIRIf3QmzOJ3dh9fR3FCxDv92E5tx+84I2sIZUKpS48cauagnoGsA1QpGgMNR8ojtaZEFFhIv6jmw==" saltValue="0UXmQGeSLOhtQW+Lg9nc6Q==" spinCount="100000" sheet="1" objects="1" scenarios="1"/>
  <phoneticPr fontId="6"/>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 </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terms:created xsi:type="dcterms:W3CDTF">2024-02-05T02:58:20Z</dcterms:created>
  <dcterms:modified xsi:type="dcterms:W3CDTF">2024-09-30T04:09:05Z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3.1.5.0</vt:lpwstr>
    </vt:vector>
  </property>
  <property fmtid="{DCFEDD21-7773-49B2-8022-6FC58DB5260B}" pid="3" name="LastSavedVersion">
    <vt:lpwstr>3.1.5.0</vt:lpwstr>
  </property>
  <property fmtid="{DCFEDD21-7773-49B2-8022-6FC58DB5260B}" pid="4" name="LastSavedDate">
    <vt:filetime>2024-08-22T08:02:56Z</vt:filetime>
  </property>
</Properties>
</file>